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AE0E0DEA-904B-4157-82D3-A7054F618E78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definedNames>
    <definedName name="_GoBack2" localSheetId="0">NA()</definedName>
    <definedName name="_xlnm._FilterDatabase" localSheetId="0" hidden="1">Лист1!$C$1:$C$241</definedName>
    <definedName name="_xlnm.Print_Area" localSheetId="0">Лист1!$A$1:$O$241</definedName>
  </definedNames>
  <calcPr calcId="191029"/>
</workbook>
</file>

<file path=xl/calcChain.xml><?xml version="1.0" encoding="utf-8"?>
<calcChain xmlns="http://schemas.openxmlformats.org/spreadsheetml/2006/main">
  <c r="O237" i="1" l="1"/>
  <c r="N237" i="1"/>
  <c r="M237" i="1"/>
  <c r="L237" i="1"/>
  <c r="K237" i="1"/>
  <c r="J237" i="1"/>
  <c r="I237" i="1"/>
  <c r="H237" i="1"/>
  <c r="G237" i="1"/>
  <c r="F237" i="1"/>
  <c r="E237" i="1"/>
  <c r="B235" i="1"/>
  <c r="B237" i="1" s="1"/>
  <c r="O233" i="1"/>
  <c r="N233" i="1"/>
  <c r="M233" i="1"/>
  <c r="L233" i="1"/>
  <c r="K233" i="1"/>
  <c r="J233" i="1"/>
  <c r="I233" i="1"/>
  <c r="H233" i="1"/>
  <c r="G233" i="1"/>
  <c r="F233" i="1"/>
  <c r="E233" i="1"/>
  <c r="B233" i="1"/>
  <c r="O226" i="1"/>
  <c r="O238" i="1" s="1"/>
  <c r="N226" i="1"/>
  <c r="N238" i="1" s="1"/>
  <c r="M226" i="1"/>
  <c r="M238" i="1" s="1"/>
  <c r="L226" i="1"/>
  <c r="L238" i="1" s="1"/>
  <c r="K226" i="1"/>
  <c r="K238" i="1" s="1"/>
  <c r="J226" i="1"/>
  <c r="J238" i="1" s="1"/>
  <c r="I226" i="1"/>
  <c r="I238" i="1" s="1"/>
  <c r="H226" i="1"/>
  <c r="H238" i="1" s="1"/>
  <c r="G226" i="1"/>
  <c r="G238" i="1" s="1"/>
  <c r="F226" i="1"/>
  <c r="F238" i="1" s="1"/>
  <c r="E226" i="1"/>
  <c r="E238" i="1" s="1"/>
  <c r="B226" i="1"/>
  <c r="N219" i="1"/>
  <c r="L219" i="1"/>
  <c r="J219" i="1"/>
  <c r="H219" i="1"/>
  <c r="F219" i="1"/>
  <c r="O218" i="1"/>
  <c r="N218" i="1"/>
  <c r="M218" i="1"/>
  <c r="L218" i="1"/>
  <c r="K218" i="1"/>
  <c r="J218" i="1"/>
  <c r="I218" i="1"/>
  <c r="H218" i="1"/>
  <c r="G218" i="1"/>
  <c r="F218" i="1"/>
  <c r="E218" i="1"/>
  <c r="B218" i="1"/>
  <c r="O214" i="1"/>
  <c r="N214" i="1"/>
  <c r="M214" i="1"/>
  <c r="L214" i="1"/>
  <c r="K214" i="1"/>
  <c r="J214" i="1"/>
  <c r="I214" i="1"/>
  <c r="H214" i="1"/>
  <c r="G214" i="1"/>
  <c r="F214" i="1"/>
  <c r="E214" i="1"/>
  <c r="B214" i="1"/>
  <c r="O207" i="1"/>
  <c r="O219" i="1" s="1"/>
  <c r="N207" i="1"/>
  <c r="M207" i="1"/>
  <c r="M219" i="1" s="1"/>
  <c r="L207" i="1"/>
  <c r="K207" i="1"/>
  <c r="K219" i="1" s="1"/>
  <c r="J207" i="1"/>
  <c r="I207" i="1"/>
  <c r="I219" i="1" s="1"/>
  <c r="H207" i="1"/>
  <c r="G207" i="1"/>
  <c r="G219" i="1" s="1"/>
  <c r="F207" i="1"/>
  <c r="E207" i="1"/>
  <c r="E219" i="1" s="1"/>
  <c r="B207" i="1"/>
  <c r="O199" i="1"/>
  <c r="M199" i="1"/>
  <c r="K199" i="1"/>
  <c r="I199" i="1"/>
  <c r="G199" i="1"/>
  <c r="E199" i="1"/>
  <c r="O198" i="1"/>
  <c r="N198" i="1"/>
  <c r="M198" i="1"/>
  <c r="L198" i="1"/>
  <c r="K198" i="1"/>
  <c r="J198" i="1"/>
  <c r="I198" i="1"/>
  <c r="H198" i="1"/>
  <c r="G198" i="1"/>
  <c r="F198" i="1"/>
  <c r="E198" i="1"/>
  <c r="B198" i="1"/>
  <c r="O194" i="1"/>
  <c r="N194" i="1"/>
  <c r="M194" i="1"/>
  <c r="L194" i="1"/>
  <c r="K194" i="1"/>
  <c r="J194" i="1"/>
  <c r="I194" i="1"/>
  <c r="H194" i="1"/>
  <c r="G194" i="1"/>
  <c r="F194" i="1"/>
  <c r="E194" i="1"/>
  <c r="B194" i="1"/>
  <c r="O188" i="1"/>
  <c r="N188" i="1"/>
  <c r="N199" i="1" s="1"/>
  <c r="M188" i="1"/>
  <c r="L188" i="1"/>
  <c r="L199" i="1" s="1"/>
  <c r="K188" i="1"/>
  <c r="J188" i="1"/>
  <c r="J199" i="1" s="1"/>
  <c r="I188" i="1"/>
  <c r="H188" i="1"/>
  <c r="H199" i="1" s="1"/>
  <c r="G188" i="1"/>
  <c r="F188" i="1"/>
  <c r="F199" i="1" s="1"/>
  <c r="E188" i="1"/>
  <c r="B188" i="1"/>
  <c r="N181" i="1"/>
  <c r="L181" i="1"/>
  <c r="J181" i="1"/>
  <c r="H181" i="1"/>
  <c r="F181" i="1"/>
  <c r="O180" i="1"/>
  <c r="N180" i="1"/>
  <c r="M180" i="1"/>
  <c r="L180" i="1"/>
  <c r="K180" i="1"/>
  <c r="J180" i="1"/>
  <c r="I180" i="1"/>
  <c r="H180" i="1"/>
  <c r="G180" i="1"/>
  <c r="F180" i="1"/>
  <c r="E180" i="1"/>
  <c r="B180" i="1"/>
  <c r="O176" i="1"/>
  <c r="N176" i="1"/>
  <c r="M176" i="1"/>
  <c r="L176" i="1"/>
  <c r="K176" i="1"/>
  <c r="J176" i="1"/>
  <c r="I176" i="1"/>
  <c r="H176" i="1"/>
  <c r="G176" i="1"/>
  <c r="F176" i="1"/>
  <c r="E176" i="1"/>
  <c r="B176" i="1"/>
  <c r="O169" i="1"/>
  <c r="O181" i="1" s="1"/>
  <c r="N169" i="1"/>
  <c r="M169" i="1"/>
  <c r="M181" i="1" s="1"/>
  <c r="L169" i="1"/>
  <c r="K169" i="1"/>
  <c r="K181" i="1" s="1"/>
  <c r="J169" i="1"/>
  <c r="I169" i="1"/>
  <c r="I181" i="1" s="1"/>
  <c r="H169" i="1"/>
  <c r="G169" i="1"/>
  <c r="G181" i="1" s="1"/>
  <c r="F169" i="1"/>
  <c r="E169" i="1"/>
  <c r="E181" i="1" s="1"/>
  <c r="B169" i="1"/>
  <c r="O161" i="1"/>
  <c r="N161" i="1"/>
  <c r="M161" i="1"/>
  <c r="L161" i="1"/>
  <c r="K161" i="1"/>
  <c r="J161" i="1"/>
  <c r="I161" i="1"/>
  <c r="H161" i="1"/>
  <c r="G161" i="1"/>
  <c r="F161" i="1"/>
  <c r="E161" i="1"/>
  <c r="B159" i="1"/>
  <c r="B161" i="1" s="1"/>
  <c r="O157" i="1"/>
  <c r="N157" i="1"/>
  <c r="M157" i="1"/>
  <c r="L157" i="1"/>
  <c r="K157" i="1"/>
  <c r="J157" i="1"/>
  <c r="I157" i="1"/>
  <c r="H157" i="1"/>
  <c r="G157" i="1"/>
  <c r="F157" i="1"/>
  <c r="E157" i="1"/>
  <c r="B157" i="1"/>
  <c r="O151" i="1"/>
  <c r="O162" i="1" s="1"/>
  <c r="N151" i="1"/>
  <c r="N162" i="1" s="1"/>
  <c r="M151" i="1"/>
  <c r="M162" i="1" s="1"/>
  <c r="L151" i="1"/>
  <c r="L162" i="1" s="1"/>
  <c r="K151" i="1"/>
  <c r="K162" i="1" s="1"/>
  <c r="J151" i="1"/>
  <c r="J162" i="1" s="1"/>
  <c r="I151" i="1"/>
  <c r="I162" i="1" s="1"/>
  <c r="H151" i="1"/>
  <c r="H162" i="1" s="1"/>
  <c r="G151" i="1"/>
  <c r="G162" i="1" s="1"/>
  <c r="F151" i="1"/>
  <c r="F162" i="1" s="1"/>
  <c r="E151" i="1"/>
  <c r="E162" i="1" s="1"/>
  <c r="B151" i="1"/>
  <c r="N143" i="1"/>
  <c r="L143" i="1"/>
  <c r="J143" i="1"/>
  <c r="H143" i="1"/>
  <c r="F143" i="1"/>
  <c r="O142" i="1"/>
  <c r="N142" i="1"/>
  <c r="M142" i="1"/>
  <c r="L142" i="1"/>
  <c r="K142" i="1"/>
  <c r="J142" i="1"/>
  <c r="I142" i="1"/>
  <c r="H142" i="1"/>
  <c r="G142" i="1"/>
  <c r="F142" i="1"/>
  <c r="E142" i="1"/>
  <c r="B142" i="1"/>
  <c r="O138" i="1"/>
  <c r="N138" i="1"/>
  <c r="M138" i="1"/>
  <c r="L138" i="1"/>
  <c r="K138" i="1"/>
  <c r="J138" i="1"/>
  <c r="I138" i="1"/>
  <c r="H138" i="1"/>
  <c r="G138" i="1"/>
  <c r="F138" i="1"/>
  <c r="E138" i="1"/>
  <c r="B138" i="1"/>
  <c r="O131" i="1"/>
  <c r="O143" i="1" s="1"/>
  <c r="N131" i="1"/>
  <c r="M131" i="1"/>
  <c r="M143" i="1" s="1"/>
  <c r="L131" i="1"/>
  <c r="K131" i="1"/>
  <c r="K143" i="1" s="1"/>
  <c r="J131" i="1"/>
  <c r="I131" i="1"/>
  <c r="I143" i="1" s="1"/>
  <c r="H131" i="1"/>
  <c r="G131" i="1"/>
  <c r="G143" i="1" s="1"/>
  <c r="F131" i="1"/>
  <c r="E131" i="1"/>
  <c r="E143" i="1" s="1"/>
  <c r="B131" i="1"/>
  <c r="O122" i="1"/>
  <c r="M122" i="1"/>
  <c r="K122" i="1"/>
  <c r="I122" i="1"/>
  <c r="G122" i="1"/>
  <c r="E122" i="1"/>
  <c r="O121" i="1"/>
  <c r="N121" i="1"/>
  <c r="M121" i="1"/>
  <c r="L121" i="1"/>
  <c r="K121" i="1"/>
  <c r="J121" i="1"/>
  <c r="I121" i="1"/>
  <c r="H121" i="1"/>
  <c r="G121" i="1"/>
  <c r="F121" i="1"/>
  <c r="E121" i="1"/>
  <c r="B121" i="1"/>
  <c r="O116" i="1"/>
  <c r="N116" i="1"/>
  <c r="M116" i="1"/>
  <c r="L116" i="1"/>
  <c r="K116" i="1"/>
  <c r="J116" i="1"/>
  <c r="I116" i="1"/>
  <c r="H116" i="1"/>
  <c r="G116" i="1"/>
  <c r="F116" i="1"/>
  <c r="E116" i="1"/>
  <c r="B116" i="1"/>
  <c r="O108" i="1"/>
  <c r="N108" i="1"/>
  <c r="N122" i="1" s="1"/>
  <c r="M108" i="1"/>
  <c r="L108" i="1"/>
  <c r="L122" i="1" s="1"/>
  <c r="K108" i="1"/>
  <c r="J108" i="1"/>
  <c r="J122" i="1" s="1"/>
  <c r="I108" i="1"/>
  <c r="H108" i="1"/>
  <c r="H122" i="1" s="1"/>
  <c r="G108" i="1"/>
  <c r="F108" i="1"/>
  <c r="F122" i="1" s="1"/>
  <c r="E108" i="1"/>
  <c r="B108" i="1"/>
  <c r="N100" i="1"/>
  <c r="L100" i="1"/>
  <c r="J100" i="1"/>
  <c r="H100" i="1"/>
  <c r="F100" i="1"/>
  <c r="O99" i="1"/>
  <c r="N99" i="1"/>
  <c r="M99" i="1"/>
  <c r="L99" i="1"/>
  <c r="K99" i="1"/>
  <c r="J99" i="1"/>
  <c r="I99" i="1"/>
  <c r="H99" i="1"/>
  <c r="G99" i="1"/>
  <c r="F99" i="1"/>
  <c r="E99" i="1"/>
  <c r="B99" i="1"/>
  <c r="O95" i="1"/>
  <c r="N95" i="1"/>
  <c r="M95" i="1"/>
  <c r="L95" i="1"/>
  <c r="K95" i="1"/>
  <c r="J95" i="1"/>
  <c r="I95" i="1"/>
  <c r="H95" i="1"/>
  <c r="G95" i="1"/>
  <c r="F95" i="1"/>
  <c r="E95" i="1"/>
  <c r="B95" i="1"/>
  <c r="O88" i="1"/>
  <c r="O100" i="1" s="1"/>
  <c r="N88" i="1"/>
  <c r="M88" i="1"/>
  <c r="M100" i="1" s="1"/>
  <c r="L88" i="1"/>
  <c r="K88" i="1"/>
  <c r="K100" i="1" s="1"/>
  <c r="J88" i="1"/>
  <c r="I88" i="1"/>
  <c r="I100" i="1" s="1"/>
  <c r="H88" i="1"/>
  <c r="G88" i="1"/>
  <c r="G100" i="1" s="1"/>
  <c r="F88" i="1"/>
  <c r="E88" i="1"/>
  <c r="E100" i="1" s="1"/>
  <c r="B88" i="1"/>
  <c r="O79" i="1"/>
  <c r="M79" i="1"/>
  <c r="K79" i="1"/>
  <c r="I79" i="1"/>
  <c r="G79" i="1"/>
  <c r="E79" i="1"/>
  <c r="O78" i="1"/>
  <c r="N78" i="1"/>
  <c r="M78" i="1"/>
  <c r="L78" i="1"/>
  <c r="K78" i="1"/>
  <c r="J78" i="1"/>
  <c r="I78" i="1"/>
  <c r="H78" i="1"/>
  <c r="G78" i="1"/>
  <c r="F78" i="1"/>
  <c r="E78" i="1"/>
  <c r="B78" i="1"/>
  <c r="O74" i="1"/>
  <c r="N74" i="1"/>
  <c r="M74" i="1"/>
  <c r="L74" i="1"/>
  <c r="K74" i="1"/>
  <c r="J74" i="1"/>
  <c r="I74" i="1"/>
  <c r="H74" i="1"/>
  <c r="G74" i="1"/>
  <c r="F74" i="1"/>
  <c r="E74" i="1"/>
  <c r="B74" i="1"/>
  <c r="O67" i="1"/>
  <c r="N67" i="1"/>
  <c r="N79" i="1" s="1"/>
  <c r="M67" i="1"/>
  <c r="L67" i="1"/>
  <c r="L79" i="1" s="1"/>
  <c r="K67" i="1"/>
  <c r="J67" i="1"/>
  <c r="J79" i="1" s="1"/>
  <c r="I67" i="1"/>
  <c r="H67" i="1"/>
  <c r="H79" i="1" s="1"/>
  <c r="G67" i="1"/>
  <c r="F67" i="1"/>
  <c r="F79" i="1" s="1"/>
  <c r="E67" i="1"/>
  <c r="B67" i="1"/>
  <c r="N60" i="1"/>
  <c r="L60" i="1"/>
  <c r="J60" i="1"/>
  <c r="H60" i="1"/>
  <c r="F60" i="1"/>
  <c r="O59" i="1"/>
  <c r="N59" i="1"/>
  <c r="M59" i="1"/>
  <c r="L59" i="1"/>
  <c r="K59" i="1"/>
  <c r="J59" i="1"/>
  <c r="I59" i="1"/>
  <c r="H59" i="1"/>
  <c r="G59" i="1"/>
  <c r="F59" i="1"/>
  <c r="E59" i="1"/>
  <c r="B59" i="1"/>
  <c r="O55" i="1"/>
  <c r="N55" i="1"/>
  <c r="M55" i="1"/>
  <c r="L55" i="1"/>
  <c r="K55" i="1"/>
  <c r="J55" i="1"/>
  <c r="I55" i="1"/>
  <c r="H55" i="1"/>
  <c r="G55" i="1"/>
  <c r="F55" i="1"/>
  <c r="E55" i="1"/>
  <c r="B55" i="1"/>
  <c r="O49" i="1"/>
  <c r="O60" i="1" s="1"/>
  <c r="N49" i="1"/>
  <c r="M49" i="1"/>
  <c r="M60" i="1" s="1"/>
  <c r="L49" i="1"/>
  <c r="K49" i="1"/>
  <c r="K60" i="1" s="1"/>
  <c r="J49" i="1"/>
  <c r="I49" i="1"/>
  <c r="I60" i="1" s="1"/>
  <c r="H49" i="1"/>
  <c r="G49" i="1"/>
  <c r="G60" i="1" s="1"/>
  <c r="F49" i="1"/>
  <c r="E49" i="1"/>
  <c r="E60" i="1" s="1"/>
  <c r="B49" i="1"/>
  <c r="O40" i="1"/>
  <c r="N40" i="1"/>
  <c r="M40" i="1"/>
  <c r="L40" i="1"/>
  <c r="K40" i="1"/>
  <c r="J40" i="1"/>
  <c r="I40" i="1"/>
  <c r="H40" i="1"/>
  <c r="G40" i="1"/>
  <c r="F40" i="1"/>
  <c r="E40" i="1"/>
  <c r="B40" i="1"/>
  <c r="B38" i="1"/>
  <c r="O36" i="1"/>
  <c r="N36" i="1"/>
  <c r="M36" i="1"/>
  <c r="L36" i="1"/>
  <c r="K36" i="1"/>
  <c r="J36" i="1"/>
  <c r="I36" i="1"/>
  <c r="H36" i="1"/>
  <c r="G36" i="1"/>
  <c r="F36" i="1"/>
  <c r="E36" i="1"/>
  <c r="B36" i="1"/>
  <c r="O28" i="1"/>
  <c r="O41" i="1" s="1"/>
  <c r="N28" i="1"/>
  <c r="N41" i="1" s="1"/>
  <c r="M28" i="1"/>
  <c r="M41" i="1" s="1"/>
  <c r="L28" i="1"/>
  <c r="L41" i="1" s="1"/>
  <c r="K28" i="1"/>
  <c r="K41" i="1" s="1"/>
  <c r="J28" i="1"/>
  <c r="J41" i="1" s="1"/>
  <c r="I28" i="1"/>
  <c r="I41" i="1" s="1"/>
  <c r="H28" i="1"/>
  <c r="H41" i="1" s="1"/>
  <c r="G28" i="1"/>
  <c r="G41" i="1" s="1"/>
  <c r="F28" i="1"/>
  <c r="F41" i="1" s="1"/>
  <c r="E28" i="1"/>
  <c r="E41" i="1" s="1"/>
  <c r="B28" i="1"/>
  <c r="O21" i="1"/>
  <c r="O239" i="1" s="1"/>
  <c r="O240" i="1" s="1"/>
  <c r="M21" i="1"/>
  <c r="K21" i="1"/>
  <c r="K239" i="1" s="1"/>
  <c r="K240" i="1" s="1"/>
  <c r="I21" i="1"/>
  <c r="G21" i="1"/>
  <c r="G239" i="1" s="1"/>
  <c r="G240" i="1" s="1"/>
  <c r="E21" i="1"/>
  <c r="O20" i="1"/>
  <c r="N20" i="1"/>
  <c r="M20" i="1"/>
  <c r="L20" i="1"/>
  <c r="K20" i="1"/>
  <c r="J20" i="1"/>
  <c r="I20" i="1"/>
  <c r="H20" i="1"/>
  <c r="G20" i="1"/>
  <c r="F20" i="1"/>
  <c r="E20" i="1"/>
  <c r="B20" i="1"/>
  <c r="O16" i="1"/>
  <c r="N16" i="1"/>
  <c r="M16" i="1"/>
  <c r="L16" i="1"/>
  <c r="K16" i="1"/>
  <c r="J16" i="1"/>
  <c r="I16" i="1"/>
  <c r="H16" i="1"/>
  <c r="G16" i="1"/>
  <c r="F16" i="1"/>
  <c r="E16" i="1"/>
  <c r="B16" i="1"/>
  <c r="O9" i="1"/>
  <c r="N9" i="1"/>
  <c r="N21" i="1" s="1"/>
  <c r="M9" i="1"/>
  <c r="L9" i="1"/>
  <c r="L21" i="1" s="1"/>
  <c r="K9" i="1"/>
  <c r="J9" i="1"/>
  <c r="J21" i="1" s="1"/>
  <c r="I9" i="1"/>
  <c r="H9" i="1"/>
  <c r="H21" i="1" s="1"/>
  <c r="G9" i="1"/>
  <c r="F9" i="1"/>
  <c r="F21" i="1" s="1"/>
  <c r="E9" i="1"/>
  <c r="B9" i="1"/>
  <c r="F239" i="1" l="1"/>
  <c r="F240" i="1" s="1"/>
  <c r="H239" i="1"/>
  <c r="H240" i="1" s="1"/>
  <c r="J239" i="1"/>
  <c r="J240" i="1" s="1"/>
  <c r="L239" i="1"/>
  <c r="L240" i="1" s="1"/>
  <c r="N239" i="1"/>
  <c r="N240" i="1" s="1"/>
  <c r="E239" i="1"/>
  <c r="E240" i="1" s="1"/>
  <c r="I239" i="1"/>
  <c r="I240" i="1" s="1"/>
  <c r="M239" i="1"/>
  <c r="M240" i="1" s="1"/>
</calcChain>
</file>

<file path=xl/sharedStrings.xml><?xml version="1.0" encoding="utf-8"?>
<sst xmlns="http://schemas.openxmlformats.org/spreadsheetml/2006/main" count="417" uniqueCount="165">
  <si>
    <t>№ рецептуры по Сборнику блюд 2015г.</t>
  </si>
  <si>
    <r>
      <rPr>
        <sz val="8"/>
        <color indexed="64"/>
        <rFont val="Times New Roman"/>
      </rPr>
      <t xml:space="preserve">Наименование блюд                                                                         </t>
    </r>
    <r>
      <rPr>
        <sz val="14"/>
        <color indexed="64"/>
        <rFont val="Times New Roman"/>
      </rPr>
      <t>меню с 30.09.2024 для  5-11 классов</t>
    </r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</si>
  <si>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</si>
  <si>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</si>
  <si>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</si>
  <si>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</si>
  <si>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</si>
  <si>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С наценкой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</si>
  <si>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</si>
  <si>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</si>
  <si>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</si>
  <si>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</si>
  <si>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</si>
  <si>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</si>
  <si>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</si>
  <si>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</si>
  <si>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</si>
  <si>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</si>
  <si>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</si>
  <si>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</si>
  <si>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 xml:space="preserve">Завтрак </t>
  </si>
  <si>
    <t>ТТК 57</t>
  </si>
  <si>
    <t>Пудинг "Лакомка" со сгущенным молоком</t>
  </si>
  <si>
    <t>200/25</t>
  </si>
  <si>
    <t>Чай с лимоном</t>
  </si>
  <si>
    <t>200/7</t>
  </si>
  <si>
    <t>Батон витаминный с микронутриентами</t>
  </si>
  <si>
    <t>25</t>
  </si>
  <si>
    <t>Всего:</t>
  </si>
  <si>
    <t xml:space="preserve">Обед </t>
  </si>
  <si>
    <t>ТТК 370</t>
  </si>
  <si>
    <t>Суп сырный с гренками, зеленью</t>
  </si>
  <si>
    <t>250/15</t>
  </si>
  <si>
    <t xml:space="preserve">Гуляш из говядины </t>
  </si>
  <si>
    <t>100</t>
  </si>
  <si>
    <t>Каша гречневая рассыпчатая</t>
  </si>
  <si>
    <t>180</t>
  </si>
  <si>
    <t>Компот из яблок</t>
  </si>
  <si>
    <t>200</t>
  </si>
  <si>
    <t>Хлеб полезный с микронутриентами/Батон витаминный с микронутриентами</t>
  </si>
  <si>
    <t>25/25</t>
  </si>
  <si>
    <t>Полдник</t>
  </si>
  <si>
    <t>ТТК 141</t>
  </si>
  <si>
    <t>Пицца сырная</t>
  </si>
  <si>
    <t>Напиток из плодов шиповника</t>
  </si>
  <si>
    <t>Итого:</t>
  </si>
  <si>
    <t>Вторник</t>
  </si>
  <si>
    <t>Завтрак</t>
  </si>
  <si>
    <t>ТТК 65</t>
  </si>
  <si>
    <t>Митболлы в томатном соусе</t>
  </si>
  <si>
    <t>100/50</t>
  </si>
  <si>
    <t>Рис отварной</t>
  </si>
  <si>
    <t>Чай с сахаром</t>
  </si>
  <si>
    <t>40</t>
  </si>
  <si>
    <t xml:space="preserve">Обед наценка </t>
  </si>
  <si>
    <t>Суп картофельный с горохом, мясом, зеленью</t>
  </si>
  <si>
    <t>260</t>
  </si>
  <si>
    <t>Котлета куриная</t>
  </si>
  <si>
    <t>Рожки отварные</t>
  </si>
  <si>
    <t>Огурцы свежие (доп. гарнир)</t>
  </si>
  <si>
    <t>70</t>
  </si>
  <si>
    <t>Компот из кураги</t>
  </si>
  <si>
    <t>25/40</t>
  </si>
  <si>
    <t>Напиток овсяный фруктовый "Экзотик"</t>
  </si>
  <si>
    <t>ТТК 357/1</t>
  </si>
  <si>
    <t>Маковый рулетик посыпной</t>
  </si>
  <si>
    <t>65</t>
  </si>
  <si>
    <t>Среда</t>
  </si>
  <si>
    <t xml:space="preserve">Масло сливочное </t>
  </si>
  <si>
    <t>10</t>
  </si>
  <si>
    <t>Сыр порционно</t>
  </si>
  <si>
    <t xml:space="preserve">Омлет натуральный </t>
  </si>
  <si>
    <t>Борщ со свежей капустой и картофелем, мясом, сметаной, зеленью</t>
  </si>
  <si>
    <t>270</t>
  </si>
  <si>
    <t xml:space="preserve">Жаркое по-домашнему </t>
  </si>
  <si>
    <t>ТТК 29</t>
  </si>
  <si>
    <t>Булочка обсыпная с творогом</t>
  </si>
  <si>
    <t>Кисломолочный напиток "Снежок"</t>
  </si>
  <si>
    <t>Четверг</t>
  </si>
  <si>
    <t>ТТК 565</t>
  </si>
  <si>
    <t>Булгур отварной</t>
  </si>
  <si>
    <t>ТТК 243</t>
  </si>
  <si>
    <t>Кисель плодово-ягодный витаминизированный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</si>
  <si>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</si>
  <si>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</si>
  <si>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</si>
  <si>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</si>
  <si>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</si>
  <si>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ТТК 376</t>
  </si>
  <si>
    <t>Пирожок печеный сдобный с мясом луком</t>
  </si>
  <si>
    <t>75</t>
  </si>
  <si>
    <t xml:space="preserve">Компот из яблок </t>
  </si>
  <si>
    <t>Пятница</t>
  </si>
  <si>
    <t xml:space="preserve">Плов из куриного филе </t>
  </si>
  <si>
    <t xml:space="preserve">Фрукты свежие </t>
  </si>
  <si>
    <t>130</t>
  </si>
  <si>
    <t>200/15</t>
  </si>
  <si>
    <t>177/2004</t>
  </si>
  <si>
    <t>Бульон с куриным филе, гренками, зеленью</t>
  </si>
  <si>
    <t>30/15/250</t>
  </si>
  <si>
    <t xml:space="preserve">Макаронник с мясом </t>
  </si>
  <si>
    <t>Кондитерское изделие пром. пр-ва</t>
  </si>
  <si>
    <t>18</t>
  </si>
  <si>
    <t>20/20</t>
  </si>
  <si>
    <t>ТТК 224/4</t>
  </si>
  <si>
    <t>Пицца "Школьная"</t>
  </si>
  <si>
    <t>Суббота</t>
  </si>
  <si>
    <t>ТТК 163</t>
  </si>
  <si>
    <t>Филе куриное с ананасами</t>
  </si>
  <si>
    <t>Вермишель отварная</t>
  </si>
  <si>
    <t>Обед</t>
  </si>
  <si>
    <t>Суп гороховый с гренками</t>
  </si>
  <si>
    <t>ТТК 274</t>
  </si>
  <si>
    <t>Ёжики "Аппетитные"</t>
  </si>
  <si>
    <t>Помидоры свежие (доп. гарнир)</t>
  </si>
  <si>
    <t>Компот из груши</t>
  </si>
  <si>
    <t>Пирожок печёный сдобный с курицей и капустой</t>
  </si>
  <si>
    <t>Вторая  неделя</t>
  </si>
  <si>
    <t>10/2004</t>
  </si>
  <si>
    <t>Бутерброд горячий с сыром</t>
  </si>
  <si>
    <t>50</t>
  </si>
  <si>
    <t>182</t>
  </si>
  <si>
    <t>Каша молочная пшённая жидкая с маслом</t>
  </si>
  <si>
    <t>250/5</t>
  </si>
  <si>
    <t>Какао с молоком</t>
  </si>
  <si>
    <t>Батон, обогащенный йодоказеином</t>
  </si>
  <si>
    <t>35</t>
  </si>
  <si>
    <t>Хлеб полезный с микронутриентами/Батон, обогащенный йодоказеином</t>
  </si>
  <si>
    <t>25/20</t>
  </si>
  <si>
    <t>Ватрушка с творогом</t>
  </si>
  <si>
    <t xml:space="preserve">Плов из говядины </t>
  </si>
  <si>
    <r>
      <t>Напиток овсяный шоколадный, обогащённый кальцием и витамином В</t>
    </r>
    <r>
      <rPr>
        <sz val="10"/>
        <rFont val="Calibri"/>
      </rPr>
      <t>₂</t>
    </r>
  </si>
  <si>
    <t>ТТК 22</t>
  </si>
  <si>
    <t>Плюшка Московская</t>
  </si>
  <si>
    <t>ТТК 67</t>
  </si>
  <si>
    <t xml:space="preserve">Бефстроганов из индейки в сырном соусе </t>
  </si>
  <si>
    <t>ТТК 245</t>
  </si>
  <si>
    <t>Кофейный напиток витаминизированный</t>
  </si>
  <si>
    <t>111/2004</t>
  </si>
  <si>
    <t>Борщ "Сибирский" с мясом, со сметаной, зеленью</t>
  </si>
  <si>
    <t>265</t>
  </si>
  <si>
    <t>ТТК 51</t>
  </si>
  <si>
    <t>Биточки "Школьные"</t>
  </si>
  <si>
    <t>20</t>
  </si>
  <si>
    <t>278/2022</t>
  </si>
  <si>
    <t>Суп куриный с зеленью</t>
  </si>
  <si>
    <t>250</t>
  </si>
  <si>
    <t>25/35</t>
  </si>
  <si>
    <t>ТТК 27</t>
  </si>
  <si>
    <t>Хачапури</t>
  </si>
  <si>
    <t>700/2004</t>
  </si>
  <si>
    <t>Напиток клюквенный</t>
  </si>
  <si>
    <t>Суп картофельный с чечевицей, мясом, зеленью</t>
  </si>
  <si>
    <t>ТТК 242</t>
  </si>
  <si>
    <t xml:space="preserve">Филе куриное панированное </t>
  </si>
  <si>
    <t>Биточки домашние</t>
  </si>
  <si>
    <t>ТТК 54</t>
  </si>
  <si>
    <t>Овощи тушёные</t>
  </si>
  <si>
    <t>ТТК472</t>
  </si>
  <si>
    <t>Напиток из облепихи (горячий напиток)</t>
  </si>
  <si>
    <t>Щи из свежей капусты с картофелем, мясом, зеленью</t>
  </si>
  <si>
    <t>Тефтели мясные в соусе</t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</si>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</sst>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8" x14ac:knownFonts="1">
    <font>
      <sz val="11"/>
      <color indexed="64"/>
      <name val="Calibri"/>
    </font>
    <font>
      <sz val="10"/>
      <color indexed="65"/>
      <name val="Calibri"/>
    </font>
    <font>
      <b/>
      <sz val="10"/>
      <color indexed="64"/>
      <name val="Calibri"/>
    </font>
    <font>
      <sz val="10"/>
      <color rgb="FFCC0000"/>
      <name val="Calibri"/>
    </font>
    <font>
      <b/>
      <sz val="10"/>
      <color indexed="65"/>
      <name val="Calibri"/>
    </font>
    <font>
      <i/>
      <sz val="10"/>
      <color indexed="23"/>
      <name val="Calibri"/>
    </font>
    <font>
      <sz val="10"/>
      <color rgb="FF006600"/>
      <name val="Calibri"/>
    </font>
    <font>
      <sz val="18"/>
      <color indexed="64"/>
      <name val="Calibri"/>
    </font>
    <font>
      <sz val="12"/>
      <color indexed="64"/>
      <name val="Calibri"/>
    </font>
    <font>
      <b/>
      <sz val="24"/>
      <color indexed="64"/>
      <name val="Calibri"/>
    </font>
    <font>
      <u/>
      <sz val="10"/>
      <color rgb="FF0000EE"/>
      <name val="Calibri"/>
    </font>
    <font>
      <sz val="10"/>
      <color rgb="FF996600"/>
      <name val="Calibri"/>
    </font>
    <font>
      <sz val="10"/>
      <color indexed="63"/>
      <name val="Calibri"/>
    </font>
    <font>
      <sz val="10"/>
      <color indexed="64"/>
      <name val="Times New Roman"/>
    </font>
    <font>
      <b/>
      <sz val="10"/>
      <color indexed="64"/>
      <name val="Times New Roman"/>
    </font>
    <font>
      <sz val="7"/>
      <color indexed="64"/>
      <name val="Times New Roman"/>
    </font>
    <font>
      <sz val="8"/>
      <color indexed="64"/>
      <name val="Times New Roman"/>
    </font>
    <font>
      <sz val="8"/>
      <color indexed="64"/>
      <name val="Calibri"/>
    </font>
    <font>
      <b/>
      <i/>
      <sz val="10"/>
      <color rgb="FF7030A0"/>
      <name val="Times New Roman"/>
    </font>
    <font>
      <b/>
      <sz val="10"/>
      <color indexed="17"/>
      <name val="Times New Roman"/>
    </font>
    <font>
      <sz val="10"/>
      <name val="Times New Roman"/>
    </font>
    <font>
      <b/>
      <sz val="10"/>
      <color indexed="2"/>
      <name val="Times New Roman"/>
    </font>
    <font>
      <b/>
      <sz val="10"/>
      <name val="Times New Roman"/>
    </font>
    <font>
      <b/>
      <i/>
      <sz val="10"/>
      <name val="Times New Roman"/>
    </font>
    <font>
      <b/>
      <sz val="10"/>
      <color rgb="FFCE181E"/>
      <name val="Times New Roman"/>
    </font>
    <font>
      <sz val="11"/>
      <name val="Calibri"/>
    </font>
    <font>
      <b/>
      <i/>
      <sz val="10"/>
      <color indexed="64"/>
      <name val="Times New Roman"/>
    </font>
    <font>
      <b/>
      <i/>
      <sz val="10"/>
      <color rgb="FF0070C0"/>
      <name val="Times New Roman"/>
    </font>
    <font>
      <b/>
      <sz val="10"/>
      <color rgb="FF0070C0"/>
      <name val="Times New Roman"/>
    </font>
    <font>
      <sz val="11"/>
      <color indexed="64"/>
      <name val="Times New Roman"/>
    </font>
    <font>
      <b/>
      <sz val="10"/>
      <color rgb="FFC9211E"/>
      <name val="Times New Roman"/>
    </font>
    <font>
      <sz val="10"/>
      <color rgb="FF7030A0"/>
      <name val="Times New Roman"/>
    </font>
    <font>
      <i/>
      <sz val="10"/>
      <color indexed="64"/>
      <name val="Times New Roman"/>
    </font>
    <font>
      <sz val="10"/>
      <color indexed="2"/>
      <name val="Times New Roman"/>
    </font>
    <font>
      <i/>
      <sz val="10"/>
      <color indexed="2"/>
      <name val="Times New Roman"/>
    </font>
    <font>
      <sz val="11"/>
      <color indexed="64"/>
      <name val="Calibri"/>
    </font>
    <font>
      <sz val="14"/>
      <color indexed="64"/>
      <name val="Times New Roman"/>
    </font>
    <font>
      <sz val="10"/>
      <name val="Calibri"/>
    </font>
  </fonts>
  <fills count="10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</cellStyleXfs>
  <cellXfs count="81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2" fontId="20" fillId="0" borderId="2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0" fillId="0" borderId="2" xfId="0" applyNumberFormat="1" applyFont="1" applyBorder="1" applyAlignment="1">
      <alignment horizontal="center" vertical="center" wrapText="1"/>
    </xf>
    <xf numFmtId="1" fontId="20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0" xfId="0"/>
    <xf numFmtId="2" fontId="22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5" fillId="0" borderId="0" xfId="0" applyFont="1"/>
    <xf numFmtId="0" fontId="26" fillId="0" borderId="2" xfId="0" applyFont="1" applyBorder="1" applyAlignment="1">
      <alignment horizontal="left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49" fontId="30" fillId="0" borderId="2" xfId="0" applyNumberFormat="1" applyFont="1" applyBorder="1" applyAlignment="1">
      <alignment horizontal="center" vertical="center" wrapText="1"/>
    </xf>
    <xf numFmtId="1" fontId="30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vertical="center" wrapText="1"/>
    </xf>
    <xf numFmtId="49" fontId="22" fillId="9" borderId="2" xfId="0" applyNumberFormat="1" applyFont="1" applyFill="1" applyBorder="1" applyAlignment="1">
      <alignment horizontal="center" vertical="center" wrapText="1"/>
    </xf>
    <xf numFmtId="164" fontId="20" fillId="9" borderId="2" xfId="0" applyNumberFormat="1" applyFont="1" applyFill="1" applyBorder="1" applyAlignment="1">
      <alignment horizontal="center" vertical="center" wrapText="1"/>
    </xf>
    <xf numFmtId="1" fontId="20" fillId="9" borderId="2" xfId="0" applyNumberFormat="1" applyFont="1" applyFill="1" applyBorder="1" applyAlignment="1">
      <alignment horizontal="center" vertical="center" wrapText="1"/>
    </xf>
    <xf numFmtId="2" fontId="20" fillId="9" borderId="2" xfId="0" applyNumberFormat="1" applyFont="1" applyFill="1" applyBorder="1" applyAlignment="1">
      <alignment horizontal="center" vertical="center" wrapText="1"/>
    </xf>
    <xf numFmtId="0" fontId="13" fillId="9" borderId="0" xfId="0" applyFont="1" applyFill="1" applyAlignment="1">
      <alignment vertical="center" wrapText="1"/>
    </xf>
    <xf numFmtId="0" fontId="0" fillId="9" borderId="0" xfId="0" applyFill="1"/>
    <xf numFmtId="0" fontId="24" fillId="0" borderId="2" xfId="0" applyFont="1" applyBorder="1" applyAlignment="1">
      <alignment horizontal="center" vertical="center" wrapText="1"/>
    </xf>
    <xf numFmtId="164" fontId="32" fillId="0" borderId="2" xfId="0" applyNumberFormat="1" applyFont="1" applyBorder="1" applyAlignment="1">
      <alignment horizontal="center" vertical="center" wrapText="1"/>
    </xf>
    <xf numFmtId="1" fontId="32" fillId="0" borderId="2" xfId="0" applyNumberFormat="1" applyFont="1" applyBorder="1" applyAlignment="1">
      <alignment horizontal="center" vertical="center" wrapText="1"/>
    </xf>
    <xf numFmtId="2" fontId="32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vertical="center" wrapText="1"/>
    </xf>
    <xf numFmtId="0" fontId="33" fillId="0" borderId="2" xfId="0" applyFont="1" applyBorder="1" applyAlignment="1">
      <alignment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" fontId="34" fillId="0" borderId="2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 xr:uid="{00000000-0005-0000-0000-000012000000}"/>
    <cellStyle name="Accent 1 2" xfId="2" xr:uid="{00000000-0005-0000-0000-000013000000}"/>
    <cellStyle name="Accent 2 1" xfId="3" xr:uid="{00000000-0005-0000-0000-000014000000}"/>
    <cellStyle name="Accent 2 2" xfId="4" xr:uid="{00000000-0005-0000-0000-000015000000}"/>
    <cellStyle name="Accent 3 1" xfId="5" xr:uid="{00000000-0005-0000-0000-000016000000}"/>
    <cellStyle name="Accent 3 2" xfId="6" xr:uid="{00000000-0005-0000-0000-000017000000}"/>
    <cellStyle name="Accent 4" xfId="7" xr:uid="{00000000-0005-0000-0000-000018000000}"/>
    <cellStyle name="Accent 5" xfId="8" xr:uid="{00000000-0005-0000-0000-000019000000}"/>
    <cellStyle name="Bad 1" xfId="9" xr:uid="{00000000-0005-0000-0000-00001A000000}"/>
    <cellStyle name="Bad 2" xfId="10" xr:uid="{00000000-0005-0000-0000-00001B000000}"/>
    <cellStyle name="Error 1" xfId="11" xr:uid="{00000000-0005-0000-0000-00001C000000}"/>
    <cellStyle name="Error 2" xfId="12" xr:uid="{00000000-0005-0000-0000-00001D000000}"/>
    <cellStyle name="Footnote 1" xfId="13" xr:uid="{00000000-0005-0000-0000-00001E000000}"/>
    <cellStyle name="Footnote 2" xfId="14" xr:uid="{00000000-0005-0000-0000-00001F000000}"/>
    <cellStyle name="Good 1" xfId="15" xr:uid="{00000000-0005-0000-0000-000020000000}"/>
    <cellStyle name="Good 2" xfId="16" xr:uid="{00000000-0005-0000-0000-000021000000}"/>
    <cellStyle name="Heading 1 1" xfId="17" xr:uid="{00000000-0005-0000-0000-000022000000}"/>
    <cellStyle name="Heading 1 2" xfId="18" xr:uid="{00000000-0005-0000-0000-000023000000}"/>
    <cellStyle name="Heading 2 1" xfId="19" xr:uid="{00000000-0005-0000-0000-000024000000}"/>
    <cellStyle name="Heading 2 2" xfId="20" xr:uid="{00000000-0005-0000-0000-000025000000}"/>
    <cellStyle name="Heading 3" xfId="21" xr:uid="{00000000-0005-0000-0000-000026000000}"/>
    <cellStyle name="Heading 4" xfId="22" xr:uid="{00000000-0005-0000-0000-000027000000}"/>
    <cellStyle name="Hyperlink 1" xfId="23" xr:uid="{00000000-0005-0000-0000-000028000000}"/>
    <cellStyle name="Hyperlink 2" xfId="24" xr:uid="{00000000-0005-0000-0000-000029000000}"/>
    <cellStyle name="Neutral 1" xfId="25" xr:uid="{00000000-0005-0000-0000-00002A000000}"/>
    <cellStyle name="Neutral 2" xfId="26" xr:uid="{00000000-0005-0000-0000-00002B000000}"/>
    <cellStyle name="Note 1" xfId="27" xr:uid="{00000000-0005-0000-0000-00002C000000}"/>
    <cellStyle name="Note 2" xfId="28" xr:uid="{00000000-0005-0000-0000-00002D000000}"/>
    <cellStyle name="Status 1" xfId="29" xr:uid="{00000000-0005-0000-0000-00002E000000}"/>
    <cellStyle name="Status 2" xfId="30" xr:uid="{00000000-0005-0000-0000-00002F000000}"/>
    <cellStyle name="Text 1" xfId="31" xr:uid="{00000000-0005-0000-0000-000030000000}"/>
    <cellStyle name="Text 2" xfId="32" xr:uid="{00000000-0005-0000-0000-000031000000}"/>
    <cellStyle name="Warning 1" xfId="33" xr:uid="{00000000-0005-0000-0000-000032000000}"/>
    <cellStyle name="Warning 2" xfId="34" xr:uid="{00000000-0005-0000-0000-000033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241"/>
  <sheetViews>
    <sheetView tabSelected="1" workbookViewId="0">
      <selection activeCell="H1" sqref="A1:O16384"/>
    </sheetView>
  </sheetViews>
  <sheetFormatPr defaultColWidth="8" defaultRowHeight="12.75" customHeight="1" x14ac:dyDescent="0.25"/>
  <cols>
    <col min="1" max="1" width="9" style="1" customWidth="1"/>
    <col min="2" max="2" width="0.140625" style="1" customWidth="1"/>
    <col min="3" max="3" width="46.140625" style="1" customWidth="1"/>
    <col min="4" max="4" width="9.28515625" style="2" customWidth="1"/>
    <col min="5" max="6" width="6" style="3" customWidth="1"/>
    <col min="7" max="7" width="7.28515625" style="3" customWidth="1"/>
    <col min="8" max="8" width="11.85546875" style="4" customWidth="1"/>
    <col min="9" max="11" width="5.5703125" style="4" customWidth="1"/>
    <col min="12" max="12" width="7" style="5" customWidth="1"/>
    <col min="13" max="13" width="6" style="5" customWidth="1"/>
    <col min="14" max="14" width="7" style="5" customWidth="1"/>
    <col min="15" max="15" width="5" style="5" customWidth="1"/>
    <col min="16" max="226" width="8" style="1" customWidth="1"/>
    <col min="227" max="257" width="8" customWidth="1"/>
  </cols>
  <sheetData>
    <row r="1" spans="1:228" ht="12.75" customHeight="1" x14ac:dyDescent="0.25">
      <c r="A1" s="75" t="s">
        <v>0</v>
      </c>
      <c r="B1" s="7"/>
      <c r="C1" s="76" t="s">
        <v>1</v>
      </c>
      <c r="D1" s="76" t="s">
        <v>2</v>
      </c>
      <c r="E1" s="77" t="s">
        <v>3</v>
      </c>
      <c r="F1" s="77"/>
      <c r="G1" s="77"/>
      <c r="H1" s="78" t="s">
        <v>4</v>
      </c>
      <c r="I1" s="78" t="s">
        <v>5</v>
      </c>
      <c r="J1" s="78"/>
      <c r="K1" s="78"/>
      <c r="L1" s="78"/>
      <c r="M1" s="79" t="s">
        <v>6</v>
      </c>
      <c r="N1" s="79"/>
      <c r="O1" s="79"/>
    </row>
    <row r="2" spans="1:228" ht="24" customHeight="1" x14ac:dyDescent="0.25">
      <c r="A2" s="75"/>
      <c r="B2" s="6" t="s">
        <v>7</v>
      </c>
      <c r="C2" s="76"/>
      <c r="D2" s="76"/>
      <c r="E2" s="8" t="s">
        <v>8</v>
      </c>
      <c r="F2" s="8" t="s">
        <v>9</v>
      </c>
      <c r="G2" s="8" t="s">
        <v>10</v>
      </c>
      <c r="H2" s="78"/>
      <c r="I2" s="9" t="s">
        <v>11</v>
      </c>
      <c r="J2" s="9" t="s">
        <v>12</v>
      </c>
      <c r="K2" s="9" t="s">
        <v>13</v>
      </c>
      <c r="L2" s="10" t="s">
        <v>14</v>
      </c>
      <c r="M2" s="11" t="s">
        <v>15</v>
      </c>
      <c r="N2" s="10" t="s">
        <v>16</v>
      </c>
      <c r="O2" s="10" t="s">
        <v>17</v>
      </c>
    </row>
    <row r="3" spans="1:228" ht="15" x14ac:dyDescent="0.25">
      <c r="A3" s="12"/>
      <c r="B3" s="12"/>
      <c r="C3" s="13" t="s">
        <v>18</v>
      </c>
      <c r="D3" s="14"/>
      <c r="E3" s="15"/>
      <c r="F3" s="15"/>
      <c r="G3" s="15"/>
      <c r="H3" s="16"/>
      <c r="I3" s="16"/>
      <c r="J3" s="16"/>
      <c r="K3" s="16"/>
      <c r="L3" s="17"/>
      <c r="M3" s="17"/>
      <c r="N3" s="17"/>
      <c r="O3" s="17"/>
    </row>
    <row r="4" spans="1:228" ht="15" x14ac:dyDescent="0.25">
      <c r="A4" s="18"/>
      <c r="B4" s="18"/>
      <c r="C4" s="19" t="s">
        <v>19</v>
      </c>
      <c r="D4" s="14"/>
      <c r="E4" s="15"/>
      <c r="F4" s="15"/>
      <c r="G4" s="15"/>
      <c r="H4" s="16"/>
      <c r="I4" s="16"/>
      <c r="J4" s="16"/>
      <c r="K4" s="16"/>
      <c r="L4" s="17"/>
      <c r="M4" s="17"/>
      <c r="N4" s="17"/>
      <c r="O4" s="17"/>
    </row>
    <row r="5" spans="1:228" ht="15" x14ac:dyDescent="0.25">
      <c r="A5" s="14"/>
      <c r="B5" s="20"/>
      <c r="C5" s="21" t="s">
        <v>20</v>
      </c>
      <c r="D5" s="22"/>
      <c r="E5" s="15"/>
      <c r="F5" s="15"/>
      <c r="G5" s="15"/>
      <c r="H5" s="16"/>
      <c r="I5" s="16"/>
      <c r="J5" s="16"/>
      <c r="K5" s="16"/>
      <c r="L5" s="17"/>
      <c r="M5" s="17"/>
      <c r="N5" s="17"/>
      <c r="O5" s="17"/>
    </row>
    <row r="6" spans="1:228" ht="15" x14ac:dyDescent="0.25">
      <c r="A6" s="20" t="s">
        <v>21</v>
      </c>
      <c r="B6" s="23">
        <v>84.53</v>
      </c>
      <c r="C6" s="24" t="s">
        <v>22</v>
      </c>
      <c r="D6" s="25" t="s">
        <v>23</v>
      </c>
      <c r="E6" s="26">
        <v>20.9</v>
      </c>
      <c r="F6" s="26">
        <v>14.3</v>
      </c>
      <c r="G6" s="26">
        <v>68.599999999999994</v>
      </c>
      <c r="H6" s="27">
        <v>486</v>
      </c>
      <c r="I6" s="27">
        <v>85</v>
      </c>
      <c r="J6" s="27">
        <v>13</v>
      </c>
      <c r="K6" s="27">
        <v>80</v>
      </c>
      <c r="L6" s="23">
        <v>0.6</v>
      </c>
      <c r="M6" s="23">
        <v>0.06</v>
      </c>
      <c r="N6" s="23">
        <v>0.2</v>
      </c>
      <c r="O6" s="23">
        <v>4.0000000000000001E-3</v>
      </c>
    </row>
    <row r="7" spans="1:228" ht="15" x14ac:dyDescent="0.25">
      <c r="A7" s="14">
        <v>377</v>
      </c>
      <c r="B7" s="23">
        <v>3.49</v>
      </c>
      <c r="C7" s="18" t="s">
        <v>24</v>
      </c>
      <c r="D7" s="22" t="s">
        <v>25</v>
      </c>
      <c r="E7" s="15">
        <v>0.30000000000000004</v>
      </c>
      <c r="F7" s="15">
        <v>0.1</v>
      </c>
      <c r="G7" s="15">
        <v>10.3</v>
      </c>
      <c r="H7" s="16">
        <v>43</v>
      </c>
      <c r="I7" s="16">
        <v>8</v>
      </c>
      <c r="J7" s="16">
        <v>5</v>
      </c>
      <c r="K7" s="16">
        <v>10</v>
      </c>
      <c r="L7" s="17">
        <v>0.89</v>
      </c>
      <c r="M7" s="17">
        <v>0</v>
      </c>
      <c r="N7" s="17">
        <v>2.9</v>
      </c>
      <c r="O7" s="17">
        <v>0</v>
      </c>
    </row>
    <row r="8" spans="1:228" ht="15" x14ac:dyDescent="0.25">
      <c r="A8" s="14"/>
      <c r="B8" s="23">
        <v>3.5</v>
      </c>
      <c r="C8" s="28" t="s">
        <v>26</v>
      </c>
      <c r="D8" s="22" t="s">
        <v>27</v>
      </c>
      <c r="E8" s="15">
        <v>2</v>
      </c>
      <c r="F8" s="15">
        <v>0.5</v>
      </c>
      <c r="G8" s="15">
        <v>14.3</v>
      </c>
      <c r="H8" s="16">
        <v>70</v>
      </c>
      <c r="I8" s="16">
        <v>10</v>
      </c>
      <c r="J8" s="16">
        <v>0</v>
      </c>
      <c r="K8" s="16">
        <v>0</v>
      </c>
      <c r="L8" s="17">
        <v>0.5</v>
      </c>
      <c r="M8" s="17">
        <v>0.08</v>
      </c>
      <c r="N8" s="17">
        <v>0</v>
      </c>
      <c r="O8" s="17">
        <v>0</v>
      </c>
      <c r="HS8" s="29"/>
      <c r="HT8" s="29"/>
    </row>
    <row r="9" spans="1:228" ht="15" x14ac:dyDescent="0.25">
      <c r="A9" s="20"/>
      <c r="B9" s="30">
        <f>SUM(B6:B8)</f>
        <v>91.52</v>
      </c>
      <c r="C9" s="31" t="s">
        <v>28</v>
      </c>
      <c r="D9" s="32"/>
      <c r="E9" s="33">
        <f t="shared" ref="E9:O9" si="0">SUM(E6:E8)</f>
        <v>23.2</v>
      </c>
      <c r="F9" s="33">
        <f t="shared" si="0"/>
        <v>14.9</v>
      </c>
      <c r="G9" s="33">
        <f t="shared" si="0"/>
        <v>93.199999999999989</v>
      </c>
      <c r="H9" s="34">
        <f t="shared" si="0"/>
        <v>599</v>
      </c>
      <c r="I9" s="34">
        <f t="shared" si="0"/>
        <v>103</v>
      </c>
      <c r="J9" s="34">
        <f t="shared" si="0"/>
        <v>18</v>
      </c>
      <c r="K9" s="34">
        <f t="shared" si="0"/>
        <v>90</v>
      </c>
      <c r="L9" s="35">
        <f t="shared" si="0"/>
        <v>1.99</v>
      </c>
      <c r="M9" s="35">
        <f t="shared" si="0"/>
        <v>0.14000000000000001</v>
      </c>
      <c r="N9" s="35">
        <f t="shared" si="0"/>
        <v>3.1</v>
      </c>
      <c r="O9" s="35">
        <f t="shared" si="0"/>
        <v>4.0000000000000001E-3</v>
      </c>
    </row>
    <row r="10" spans="1:228" ht="15" x14ac:dyDescent="0.25">
      <c r="A10" s="20"/>
      <c r="B10" s="20"/>
      <c r="C10" s="21" t="s">
        <v>29</v>
      </c>
      <c r="D10" s="25"/>
      <c r="E10" s="15"/>
      <c r="F10" s="15"/>
      <c r="G10" s="15"/>
      <c r="H10" s="16"/>
      <c r="I10" s="16"/>
      <c r="J10" s="16"/>
      <c r="K10" s="16"/>
      <c r="L10" s="17"/>
      <c r="M10" s="17"/>
      <c r="N10" s="17"/>
      <c r="O10" s="17"/>
    </row>
    <row r="11" spans="1:228" ht="15" x14ac:dyDescent="0.25">
      <c r="A11" s="20" t="s">
        <v>30</v>
      </c>
      <c r="B11" s="36">
        <v>27.42</v>
      </c>
      <c r="C11" s="37" t="s">
        <v>31</v>
      </c>
      <c r="D11" s="25" t="s">
        <v>32</v>
      </c>
      <c r="E11" s="26">
        <v>6.1</v>
      </c>
      <c r="F11" s="26">
        <v>6.3</v>
      </c>
      <c r="G11" s="26">
        <v>22.8</v>
      </c>
      <c r="H11" s="27">
        <v>173</v>
      </c>
      <c r="I11" s="27">
        <v>120</v>
      </c>
      <c r="J11" s="27">
        <v>16</v>
      </c>
      <c r="K11" s="27">
        <v>91</v>
      </c>
      <c r="L11" s="23">
        <v>1</v>
      </c>
      <c r="M11" s="23">
        <v>0.24</v>
      </c>
      <c r="N11" s="23">
        <v>10.1</v>
      </c>
      <c r="O11" s="23">
        <v>0.02</v>
      </c>
    </row>
    <row r="12" spans="1:228" ht="15" x14ac:dyDescent="0.25">
      <c r="A12" s="20">
        <v>260</v>
      </c>
      <c r="B12" s="23">
        <v>55.22</v>
      </c>
      <c r="C12" s="38" t="s">
        <v>33</v>
      </c>
      <c r="D12" s="25" t="s">
        <v>34</v>
      </c>
      <c r="E12" s="26">
        <v>8.1999999999999993</v>
      </c>
      <c r="F12" s="26">
        <v>8.6</v>
      </c>
      <c r="G12" s="26">
        <v>2.8</v>
      </c>
      <c r="H12" s="27">
        <v>121</v>
      </c>
      <c r="I12" s="27">
        <v>16</v>
      </c>
      <c r="J12" s="27">
        <v>15</v>
      </c>
      <c r="K12" s="27">
        <v>23</v>
      </c>
      <c r="L12" s="23">
        <v>1</v>
      </c>
      <c r="M12" s="23">
        <v>0</v>
      </c>
      <c r="N12" s="23">
        <v>0.6</v>
      </c>
      <c r="O12" s="23">
        <v>0.01</v>
      </c>
      <c r="HS12" s="29"/>
      <c r="HT12" s="29"/>
    </row>
    <row r="13" spans="1:228" s="39" customFormat="1" ht="15" x14ac:dyDescent="0.25">
      <c r="A13" s="20">
        <v>302</v>
      </c>
      <c r="B13" s="23">
        <v>14.78</v>
      </c>
      <c r="C13" s="40" t="s">
        <v>35</v>
      </c>
      <c r="D13" s="25" t="s">
        <v>36</v>
      </c>
      <c r="E13" s="26">
        <v>10.199999999999999</v>
      </c>
      <c r="F13" s="26">
        <v>8.8000000000000007</v>
      </c>
      <c r="G13" s="26">
        <v>44.1</v>
      </c>
      <c r="H13" s="27">
        <v>296</v>
      </c>
      <c r="I13" s="27">
        <v>18</v>
      </c>
      <c r="J13" s="27">
        <v>161</v>
      </c>
      <c r="K13" s="27">
        <v>242</v>
      </c>
      <c r="L13" s="23">
        <v>5.4</v>
      </c>
      <c r="M13" s="23">
        <v>0.25</v>
      </c>
      <c r="N13" s="23">
        <v>0</v>
      </c>
      <c r="O13" s="23">
        <v>0.03</v>
      </c>
      <c r="HS13" s="41"/>
    </row>
    <row r="14" spans="1:228" s="1" customFormat="1" ht="15" x14ac:dyDescent="0.25">
      <c r="A14" s="14">
        <v>342</v>
      </c>
      <c r="B14" s="23">
        <v>6.84</v>
      </c>
      <c r="C14" s="37" t="s">
        <v>37</v>
      </c>
      <c r="D14" s="22" t="s">
        <v>38</v>
      </c>
      <c r="E14" s="15">
        <v>0.2</v>
      </c>
      <c r="F14" s="15">
        <v>0.2</v>
      </c>
      <c r="G14" s="15">
        <v>13.9</v>
      </c>
      <c r="H14" s="16">
        <v>58</v>
      </c>
      <c r="I14" s="16">
        <v>7</v>
      </c>
      <c r="J14" s="16">
        <v>4</v>
      </c>
      <c r="K14" s="16">
        <v>4</v>
      </c>
      <c r="L14" s="17">
        <v>0.9</v>
      </c>
      <c r="M14" s="17">
        <v>0</v>
      </c>
      <c r="N14" s="17">
        <v>4.0999999999999996</v>
      </c>
      <c r="O14" s="17">
        <v>0</v>
      </c>
      <c r="HS14" s="29"/>
    </row>
    <row r="15" spans="1:228" s="39" customFormat="1" ht="25.5" x14ac:dyDescent="0.25">
      <c r="A15" s="14"/>
      <c r="B15" s="23">
        <v>5.5</v>
      </c>
      <c r="C15" s="37" t="s">
        <v>39</v>
      </c>
      <c r="D15" s="22" t="s">
        <v>40</v>
      </c>
      <c r="E15" s="15">
        <v>3.8</v>
      </c>
      <c r="F15" s="15">
        <v>0.8</v>
      </c>
      <c r="G15" s="15">
        <v>25.1</v>
      </c>
      <c r="H15" s="16">
        <v>123</v>
      </c>
      <c r="I15" s="16">
        <v>28</v>
      </c>
      <c r="J15" s="16">
        <v>0</v>
      </c>
      <c r="K15" s="16">
        <v>0</v>
      </c>
      <c r="L15" s="17">
        <v>1.5</v>
      </c>
      <c r="M15" s="17">
        <v>0.2</v>
      </c>
      <c r="N15" s="17">
        <v>0</v>
      </c>
      <c r="O15" s="17">
        <v>0</v>
      </c>
      <c r="HS15" s="41"/>
    </row>
    <row r="16" spans="1:228" ht="15" x14ac:dyDescent="0.25">
      <c r="A16" s="14"/>
      <c r="B16" s="30">
        <f>SUM(B11:B15)</f>
        <v>109.76</v>
      </c>
      <c r="C16" s="42" t="s">
        <v>28</v>
      </c>
      <c r="D16" s="32"/>
      <c r="E16" s="33">
        <f t="shared" ref="E16:O16" si="1">SUM(E11:E15)</f>
        <v>28.5</v>
      </c>
      <c r="F16" s="33">
        <f t="shared" si="1"/>
        <v>24.7</v>
      </c>
      <c r="G16" s="33">
        <f t="shared" si="1"/>
        <v>108.70000000000002</v>
      </c>
      <c r="H16" s="34">
        <f t="shared" si="1"/>
        <v>771</v>
      </c>
      <c r="I16" s="34">
        <f t="shared" si="1"/>
        <v>189</v>
      </c>
      <c r="J16" s="34">
        <f t="shared" si="1"/>
        <v>196</v>
      </c>
      <c r="K16" s="34">
        <f t="shared" si="1"/>
        <v>360</v>
      </c>
      <c r="L16" s="35">
        <f t="shared" si="1"/>
        <v>9.8000000000000007</v>
      </c>
      <c r="M16" s="35">
        <f t="shared" si="1"/>
        <v>0.69</v>
      </c>
      <c r="N16" s="35">
        <f t="shared" si="1"/>
        <v>14.799999999999999</v>
      </c>
      <c r="O16" s="35">
        <f t="shared" si="1"/>
        <v>0.06</v>
      </c>
    </row>
    <row r="17" spans="1:227" ht="15" x14ac:dyDescent="0.25">
      <c r="A17" s="14"/>
      <c r="B17" s="20"/>
      <c r="C17" s="21" t="s">
        <v>41</v>
      </c>
      <c r="D17" s="22"/>
      <c r="E17" s="15"/>
      <c r="F17" s="15"/>
      <c r="G17" s="15"/>
      <c r="H17" s="16"/>
      <c r="I17" s="16"/>
      <c r="J17" s="16"/>
      <c r="K17" s="16"/>
      <c r="L17" s="17"/>
      <c r="M17" s="17"/>
      <c r="N17" s="17"/>
      <c r="O17" s="17"/>
    </row>
    <row r="18" spans="1:227" ht="15" x14ac:dyDescent="0.25">
      <c r="A18" s="14" t="s">
        <v>42</v>
      </c>
      <c r="B18" s="23">
        <v>34.619999999999997</v>
      </c>
      <c r="C18" s="40" t="s">
        <v>43</v>
      </c>
      <c r="D18" s="43">
        <v>100</v>
      </c>
      <c r="E18" s="26">
        <v>14.4</v>
      </c>
      <c r="F18" s="26">
        <v>17.100000000000001</v>
      </c>
      <c r="G18" s="26">
        <v>35.299999999999997</v>
      </c>
      <c r="H18" s="27">
        <v>353</v>
      </c>
      <c r="I18" s="27">
        <v>388</v>
      </c>
      <c r="J18" s="27">
        <v>31</v>
      </c>
      <c r="K18" s="27">
        <v>289</v>
      </c>
      <c r="L18" s="23">
        <v>0.8</v>
      </c>
      <c r="M18" s="23">
        <v>0.1</v>
      </c>
      <c r="N18" s="23">
        <v>0.27</v>
      </c>
      <c r="O18" s="23">
        <v>0.03</v>
      </c>
    </row>
    <row r="19" spans="1:227" ht="15" x14ac:dyDescent="0.25">
      <c r="A19" s="20">
        <v>388</v>
      </c>
      <c r="B19" s="23">
        <v>8.2200000000000006</v>
      </c>
      <c r="C19" s="44" t="s">
        <v>44</v>
      </c>
      <c r="D19" s="25" t="s">
        <v>38</v>
      </c>
      <c r="E19" s="26">
        <v>0.7</v>
      </c>
      <c r="F19" s="26">
        <v>0.30000000000000004</v>
      </c>
      <c r="G19" s="26">
        <v>24.6</v>
      </c>
      <c r="H19" s="27">
        <v>104</v>
      </c>
      <c r="I19" s="27">
        <v>10</v>
      </c>
      <c r="J19" s="27">
        <v>3</v>
      </c>
      <c r="K19" s="27">
        <v>3</v>
      </c>
      <c r="L19" s="23">
        <v>0.65</v>
      </c>
      <c r="M19" s="23">
        <v>0.01</v>
      </c>
      <c r="N19" s="23">
        <v>20</v>
      </c>
      <c r="O19" s="23">
        <v>0</v>
      </c>
    </row>
    <row r="20" spans="1:227" ht="15" x14ac:dyDescent="0.25">
      <c r="A20" s="14"/>
      <c r="B20" s="30">
        <f>SUM(B18:B19)</f>
        <v>42.839999999999996</v>
      </c>
      <c r="C20" s="42" t="s">
        <v>28</v>
      </c>
      <c r="D20" s="32"/>
      <c r="E20" s="33">
        <f t="shared" ref="E20:O20" si="2">SUM(E18:E19)</f>
        <v>15.1</v>
      </c>
      <c r="F20" s="33">
        <f t="shared" si="2"/>
        <v>17.400000000000002</v>
      </c>
      <c r="G20" s="33">
        <f t="shared" si="2"/>
        <v>59.9</v>
      </c>
      <c r="H20" s="34">
        <f t="shared" si="2"/>
        <v>457</v>
      </c>
      <c r="I20" s="34">
        <f t="shared" si="2"/>
        <v>398</v>
      </c>
      <c r="J20" s="34">
        <f t="shared" si="2"/>
        <v>34</v>
      </c>
      <c r="K20" s="34">
        <f t="shared" si="2"/>
        <v>292</v>
      </c>
      <c r="L20" s="35">
        <f t="shared" si="2"/>
        <v>1.4500000000000002</v>
      </c>
      <c r="M20" s="35">
        <f t="shared" si="2"/>
        <v>0.11</v>
      </c>
      <c r="N20" s="35">
        <f t="shared" si="2"/>
        <v>20.27</v>
      </c>
      <c r="O20" s="35">
        <f t="shared" si="2"/>
        <v>0.03</v>
      </c>
    </row>
    <row r="21" spans="1:227" ht="15" x14ac:dyDescent="0.25">
      <c r="A21" s="14"/>
      <c r="B21" s="20"/>
      <c r="C21" s="45" t="s">
        <v>45</v>
      </c>
      <c r="D21" s="46"/>
      <c r="E21" s="46">
        <f t="shared" ref="E21:O21" si="3">E9+E16+E20</f>
        <v>66.8</v>
      </c>
      <c r="F21" s="46">
        <f t="shared" si="3"/>
        <v>57</v>
      </c>
      <c r="G21" s="46">
        <f t="shared" si="3"/>
        <v>261.8</v>
      </c>
      <c r="H21" s="47">
        <f t="shared" si="3"/>
        <v>1827</v>
      </c>
      <c r="I21" s="47">
        <f t="shared" si="3"/>
        <v>690</v>
      </c>
      <c r="J21" s="47">
        <f t="shared" si="3"/>
        <v>248</v>
      </c>
      <c r="K21" s="47">
        <f t="shared" si="3"/>
        <v>742</v>
      </c>
      <c r="L21" s="48">
        <f t="shared" si="3"/>
        <v>13.240000000000002</v>
      </c>
      <c r="M21" s="48">
        <f t="shared" si="3"/>
        <v>0.94</v>
      </c>
      <c r="N21" s="48">
        <f t="shared" si="3"/>
        <v>38.17</v>
      </c>
      <c r="O21" s="48">
        <f t="shared" si="3"/>
        <v>9.4E-2</v>
      </c>
    </row>
    <row r="22" spans="1:227" ht="15" x14ac:dyDescent="0.25">
      <c r="A22" s="14"/>
      <c r="B22" s="20"/>
      <c r="C22" s="19" t="s">
        <v>46</v>
      </c>
      <c r="D22" s="22"/>
      <c r="E22" s="15"/>
      <c r="F22" s="15"/>
      <c r="G22" s="15"/>
      <c r="H22" s="16"/>
      <c r="I22" s="16"/>
      <c r="J22" s="16"/>
      <c r="K22" s="16"/>
      <c r="L22" s="17"/>
      <c r="M22" s="17"/>
      <c r="N22" s="17"/>
      <c r="O22" s="17"/>
    </row>
    <row r="23" spans="1:227" ht="15" x14ac:dyDescent="0.25">
      <c r="A23" s="14"/>
      <c r="B23" s="20"/>
      <c r="C23" s="21" t="s">
        <v>47</v>
      </c>
      <c r="D23" s="22"/>
      <c r="E23" s="15"/>
      <c r="F23" s="15"/>
      <c r="G23" s="15"/>
      <c r="H23" s="16"/>
      <c r="I23" s="16"/>
      <c r="J23" s="16"/>
      <c r="K23" s="16"/>
      <c r="L23" s="17"/>
      <c r="M23" s="17"/>
      <c r="N23" s="17"/>
      <c r="O23" s="17"/>
    </row>
    <row r="24" spans="1:227" ht="15" x14ac:dyDescent="0.25">
      <c r="A24" s="20" t="s">
        <v>48</v>
      </c>
      <c r="B24" s="23">
        <v>63.18</v>
      </c>
      <c r="C24" s="40" t="s">
        <v>49</v>
      </c>
      <c r="D24" s="25" t="s">
        <v>50</v>
      </c>
      <c r="E24" s="26">
        <v>18.5</v>
      </c>
      <c r="F24" s="15">
        <v>16.8</v>
      </c>
      <c r="G24" s="15">
        <v>10.4</v>
      </c>
      <c r="H24" s="16">
        <v>267</v>
      </c>
      <c r="I24" s="16">
        <v>18</v>
      </c>
      <c r="J24" s="16">
        <v>19</v>
      </c>
      <c r="K24" s="16">
        <v>12</v>
      </c>
      <c r="L24" s="17">
        <v>1.5</v>
      </c>
      <c r="M24" s="17">
        <v>0.2</v>
      </c>
      <c r="N24" s="17">
        <v>0.55000000000000004</v>
      </c>
      <c r="O24" s="17">
        <v>3.7999999999999999E-2</v>
      </c>
    </row>
    <row r="25" spans="1:227" ht="15" x14ac:dyDescent="0.25">
      <c r="A25" s="20">
        <v>304</v>
      </c>
      <c r="B25" s="23">
        <v>20.84</v>
      </c>
      <c r="C25" s="40" t="s">
        <v>51</v>
      </c>
      <c r="D25" s="25" t="s">
        <v>36</v>
      </c>
      <c r="E25" s="26">
        <v>4.4000000000000004</v>
      </c>
      <c r="F25" s="26">
        <v>7.5</v>
      </c>
      <c r="G25" s="26">
        <v>33.700000000000003</v>
      </c>
      <c r="H25" s="27">
        <v>220</v>
      </c>
      <c r="I25" s="27">
        <v>2</v>
      </c>
      <c r="J25" s="27">
        <v>23</v>
      </c>
      <c r="K25" s="27">
        <v>73</v>
      </c>
      <c r="L25" s="23">
        <v>0.62</v>
      </c>
      <c r="M25" s="23">
        <v>0.03</v>
      </c>
      <c r="N25" s="23">
        <v>0</v>
      </c>
      <c r="O25" s="23">
        <v>0.04</v>
      </c>
    </row>
    <row r="26" spans="1:227" ht="15" x14ac:dyDescent="0.25">
      <c r="A26" s="20">
        <v>376</v>
      </c>
      <c r="B26" s="23">
        <v>1.69</v>
      </c>
      <c r="C26" s="44" t="s">
        <v>52</v>
      </c>
      <c r="D26" s="25" t="s">
        <v>38</v>
      </c>
      <c r="E26" s="26">
        <v>0.2</v>
      </c>
      <c r="F26" s="26">
        <v>0.1</v>
      </c>
      <c r="G26" s="26">
        <v>10.1</v>
      </c>
      <c r="H26" s="27">
        <v>41</v>
      </c>
      <c r="I26" s="27">
        <v>5</v>
      </c>
      <c r="J26" s="27">
        <v>4</v>
      </c>
      <c r="K26" s="27">
        <v>8</v>
      </c>
      <c r="L26" s="23">
        <v>0.85</v>
      </c>
      <c r="M26" s="23">
        <v>0</v>
      </c>
      <c r="N26" s="23">
        <v>0.1</v>
      </c>
      <c r="O26" s="23">
        <v>0</v>
      </c>
    </row>
    <row r="27" spans="1:227" ht="15" x14ac:dyDescent="0.25">
      <c r="A27" s="14"/>
      <c r="B27" s="23">
        <v>5.6</v>
      </c>
      <c r="C27" s="28" t="s">
        <v>26</v>
      </c>
      <c r="D27" s="22" t="s">
        <v>53</v>
      </c>
      <c r="E27" s="15">
        <v>3.2</v>
      </c>
      <c r="F27" s="15">
        <v>0.8</v>
      </c>
      <c r="G27" s="15">
        <v>22.9</v>
      </c>
      <c r="H27" s="16">
        <v>112</v>
      </c>
      <c r="I27" s="16">
        <v>16</v>
      </c>
      <c r="J27" s="16">
        <v>0</v>
      </c>
      <c r="K27" s="16">
        <v>0</v>
      </c>
      <c r="L27" s="17">
        <v>0.8</v>
      </c>
      <c r="M27" s="17">
        <v>0.1</v>
      </c>
      <c r="N27" s="17">
        <v>0</v>
      </c>
      <c r="O27" s="17">
        <v>0</v>
      </c>
    </row>
    <row r="28" spans="1:227" ht="15" x14ac:dyDescent="0.25">
      <c r="A28" s="20"/>
      <c r="B28" s="30">
        <f>SUM(B24:B27)</f>
        <v>91.309999999999988</v>
      </c>
      <c r="C28" s="31" t="s">
        <v>28</v>
      </c>
      <c r="D28" s="32"/>
      <c r="E28" s="33">
        <f t="shared" ref="E28:O28" si="4">SUM(E24:E27)</f>
        <v>26.299999999999997</v>
      </c>
      <c r="F28" s="33">
        <f t="shared" si="4"/>
        <v>25.200000000000003</v>
      </c>
      <c r="G28" s="33">
        <f t="shared" si="4"/>
        <v>77.099999999999994</v>
      </c>
      <c r="H28" s="34">
        <f t="shared" si="4"/>
        <v>640</v>
      </c>
      <c r="I28" s="34">
        <f t="shared" si="4"/>
        <v>41</v>
      </c>
      <c r="J28" s="34">
        <f t="shared" si="4"/>
        <v>46</v>
      </c>
      <c r="K28" s="34">
        <f t="shared" si="4"/>
        <v>93</v>
      </c>
      <c r="L28" s="35">
        <f t="shared" si="4"/>
        <v>3.7700000000000005</v>
      </c>
      <c r="M28" s="35">
        <f t="shared" si="4"/>
        <v>0.33</v>
      </c>
      <c r="N28" s="35">
        <f t="shared" si="4"/>
        <v>0.65</v>
      </c>
      <c r="O28" s="35">
        <f t="shared" si="4"/>
        <v>7.8E-2</v>
      </c>
    </row>
    <row r="29" spans="1:227" ht="15" x14ac:dyDescent="0.25">
      <c r="A29" s="14"/>
      <c r="B29" s="14"/>
      <c r="C29" s="21" t="s">
        <v>54</v>
      </c>
      <c r="D29" s="22"/>
      <c r="E29" s="15"/>
      <c r="F29" s="15"/>
      <c r="G29" s="15"/>
      <c r="H29" s="16"/>
      <c r="I29" s="16"/>
      <c r="J29" s="16"/>
      <c r="K29" s="16"/>
      <c r="L29" s="17"/>
      <c r="M29" s="17"/>
      <c r="N29" s="17"/>
      <c r="O29" s="17"/>
    </row>
    <row r="30" spans="1:227" s="39" customFormat="1" ht="15" x14ac:dyDescent="0.25">
      <c r="A30" s="14">
        <v>102</v>
      </c>
      <c r="B30" s="23">
        <v>26.42</v>
      </c>
      <c r="C30" s="12" t="s">
        <v>55</v>
      </c>
      <c r="D30" s="22" t="s">
        <v>56</v>
      </c>
      <c r="E30" s="15">
        <v>8.8000000000000007</v>
      </c>
      <c r="F30" s="15">
        <v>4.0999999999999996</v>
      </c>
      <c r="G30" s="15">
        <v>14.5</v>
      </c>
      <c r="H30" s="16">
        <v>127</v>
      </c>
      <c r="I30" s="16">
        <v>24</v>
      </c>
      <c r="J30" s="16">
        <v>33</v>
      </c>
      <c r="K30" s="16">
        <v>107</v>
      </c>
      <c r="L30" s="17">
        <v>2.14</v>
      </c>
      <c r="M30" s="17">
        <v>0.23</v>
      </c>
      <c r="N30" s="17">
        <v>5</v>
      </c>
      <c r="O30" s="17">
        <v>0</v>
      </c>
      <c r="HS30" s="41"/>
    </row>
    <row r="31" spans="1:227" ht="15" x14ac:dyDescent="0.25">
      <c r="A31" s="14">
        <v>295</v>
      </c>
      <c r="B31" s="23">
        <v>42.39</v>
      </c>
      <c r="C31" s="40" t="s">
        <v>57</v>
      </c>
      <c r="D31" s="25" t="s">
        <v>34</v>
      </c>
      <c r="E31" s="26">
        <v>20.2</v>
      </c>
      <c r="F31" s="26">
        <v>9</v>
      </c>
      <c r="G31" s="26">
        <v>16.8</v>
      </c>
      <c r="H31" s="27">
        <v>229</v>
      </c>
      <c r="I31" s="27">
        <v>42</v>
      </c>
      <c r="J31" s="27">
        <v>72</v>
      </c>
      <c r="K31" s="27">
        <v>151</v>
      </c>
      <c r="L31" s="23">
        <v>1.8</v>
      </c>
      <c r="M31" s="23">
        <v>0.2</v>
      </c>
      <c r="N31" s="23">
        <v>1.3</v>
      </c>
      <c r="O31" s="23">
        <v>0.06</v>
      </c>
    </row>
    <row r="32" spans="1:227" s="39" customFormat="1" ht="15" x14ac:dyDescent="0.25">
      <c r="A32" s="20">
        <v>309</v>
      </c>
      <c r="B32" s="23">
        <v>12.08</v>
      </c>
      <c r="C32" s="40" t="s">
        <v>58</v>
      </c>
      <c r="D32" s="25" t="s">
        <v>36</v>
      </c>
      <c r="E32" s="26">
        <v>6.5</v>
      </c>
      <c r="F32" s="26">
        <v>5.7</v>
      </c>
      <c r="G32" s="26">
        <v>33.5</v>
      </c>
      <c r="H32" s="27">
        <v>212</v>
      </c>
      <c r="I32" s="27">
        <v>8</v>
      </c>
      <c r="J32" s="27">
        <v>9</v>
      </c>
      <c r="K32" s="27">
        <v>42</v>
      </c>
      <c r="L32" s="23">
        <v>0.91</v>
      </c>
      <c r="M32" s="23">
        <v>7.0000000000000007E-2</v>
      </c>
      <c r="N32" s="23">
        <v>0</v>
      </c>
      <c r="O32" s="23">
        <v>0.03</v>
      </c>
      <c r="HS32" s="41"/>
    </row>
    <row r="33" spans="1:228" s="39" customFormat="1" ht="15" x14ac:dyDescent="0.25">
      <c r="A33" s="14">
        <v>71</v>
      </c>
      <c r="B33" s="23">
        <v>12.69</v>
      </c>
      <c r="C33" s="38" t="s">
        <v>59</v>
      </c>
      <c r="D33" s="25" t="s">
        <v>60</v>
      </c>
      <c r="E33" s="26">
        <v>0.6</v>
      </c>
      <c r="F33" s="26">
        <v>0.1</v>
      </c>
      <c r="G33" s="15">
        <v>1.8</v>
      </c>
      <c r="H33" s="16">
        <v>10</v>
      </c>
      <c r="I33" s="16">
        <v>16</v>
      </c>
      <c r="J33" s="16">
        <v>10</v>
      </c>
      <c r="K33" s="16">
        <v>29</v>
      </c>
      <c r="L33" s="17">
        <v>0.42</v>
      </c>
      <c r="M33" s="17">
        <v>0.02</v>
      </c>
      <c r="N33" s="17">
        <v>7</v>
      </c>
      <c r="O33" s="17">
        <v>0</v>
      </c>
      <c r="HS33" s="41"/>
    </row>
    <row r="34" spans="1:228" s="39" customFormat="1" ht="15" x14ac:dyDescent="0.25">
      <c r="A34" s="20">
        <v>348</v>
      </c>
      <c r="B34" s="23">
        <v>7.71</v>
      </c>
      <c r="C34" s="49" t="s">
        <v>61</v>
      </c>
      <c r="D34" s="25" t="s">
        <v>38</v>
      </c>
      <c r="E34" s="15">
        <v>1</v>
      </c>
      <c r="F34" s="15">
        <v>0</v>
      </c>
      <c r="G34" s="15">
        <v>13.2</v>
      </c>
      <c r="H34" s="16">
        <v>86</v>
      </c>
      <c r="I34" s="16">
        <v>33</v>
      </c>
      <c r="J34" s="16">
        <v>21</v>
      </c>
      <c r="K34" s="16">
        <v>29</v>
      </c>
      <c r="L34" s="17">
        <v>0.69</v>
      </c>
      <c r="M34" s="17">
        <v>0.02</v>
      </c>
      <c r="N34" s="17">
        <v>0.89</v>
      </c>
      <c r="O34" s="17">
        <v>0</v>
      </c>
      <c r="HS34" s="41"/>
    </row>
    <row r="35" spans="1:228" ht="25.5" x14ac:dyDescent="0.25">
      <c r="A35" s="14"/>
      <c r="B35" s="23">
        <v>7.59</v>
      </c>
      <c r="C35" s="28" t="s">
        <v>39</v>
      </c>
      <c r="D35" s="22" t="s">
        <v>62</v>
      </c>
      <c r="E35" s="15">
        <v>5</v>
      </c>
      <c r="F35" s="15">
        <v>1.1000000000000001</v>
      </c>
      <c r="G35" s="15">
        <v>33.700000000000003</v>
      </c>
      <c r="H35" s="16">
        <v>165</v>
      </c>
      <c r="I35" s="16">
        <v>18</v>
      </c>
      <c r="J35" s="16">
        <v>0</v>
      </c>
      <c r="K35" s="16">
        <v>0</v>
      </c>
      <c r="L35" s="17">
        <v>1</v>
      </c>
      <c r="M35" s="17">
        <v>0.1</v>
      </c>
      <c r="N35" s="17">
        <v>0</v>
      </c>
      <c r="O35" s="17">
        <v>0</v>
      </c>
      <c r="HS35" s="29"/>
      <c r="HT35" s="29"/>
    </row>
    <row r="36" spans="1:228" ht="15" x14ac:dyDescent="0.25">
      <c r="A36" s="14"/>
      <c r="B36" s="30">
        <f>SUM(B30:B35)</f>
        <v>108.88</v>
      </c>
      <c r="C36" s="42" t="s">
        <v>28</v>
      </c>
      <c r="D36" s="32"/>
      <c r="E36" s="33">
        <f t="shared" ref="E36:O36" si="5">SUM(E30:E35)</f>
        <v>42.1</v>
      </c>
      <c r="F36" s="33">
        <f t="shared" si="5"/>
        <v>20.000000000000004</v>
      </c>
      <c r="G36" s="33">
        <f t="shared" si="5"/>
        <v>113.5</v>
      </c>
      <c r="H36" s="34">
        <f t="shared" si="5"/>
        <v>829</v>
      </c>
      <c r="I36" s="34">
        <f t="shared" si="5"/>
        <v>141</v>
      </c>
      <c r="J36" s="34">
        <f t="shared" si="5"/>
        <v>145</v>
      </c>
      <c r="K36" s="34">
        <f t="shared" si="5"/>
        <v>358</v>
      </c>
      <c r="L36" s="35">
        <f t="shared" si="5"/>
        <v>6.9600000000000009</v>
      </c>
      <c r="M36" s="35">
        <f t="shared" si="5"/>
        <v>0.64</v>
      </c>
      <c r="N36" s="35">
        <f t="shared" si="5"/>
        <v>14.190000000000001</v>
      </c>
      <c r="O36" s="35">
        <f t="shared" si="5"/>
        <v>0.09</v>
      </c>
    </row>
    <row r="37" spans="1:228" ht="15" x14ac:dyDescent="0.25">
      <c r="A37" s="14"/>
      <c r="B37" s="30"/>
      <c r="C37" s="21" t="s">
        <v>41</v>
      </c>
      <c r="D37" s="32"/>
      <c r="E37" s="33"/>
      <c r="F37" s="33"/>
      <c r="G37" s="33"/>
      <c r="H37" s="34"/>
      <c r="I37" s="34"/>
      <c r="J37" s="34"/>
      <c r="K37" s="34"/>
      <c r="L37" s="35"/>
      <c r="M37" s="35"/>
      <c r="N37" s="35"/>
      <c r="O37" s="35"/>
    </row>
    <row r="38" spans="1:228" ht="15" x14ac:dyDescent="0.25">
      <c r="A38" s="20"/>
      <c r="B38" s="23" t="e">
        <f>#REF!*1.5</f>
        <v>#REF!</v>
      </c>
      <c r="C38" s="40" t="s">
        <v>63</v>
      </c>
      <c r="D38" s="25" t="s">
        <v>38</v>
      </c>
      <c r="E38" s="15">
        <v>2</v>
      </c>
      <c r="F38" s="15">
        <v>1</v>
      </c>
      <c r="G38" s="15">
        <v>22</v>
      </c>
      <c r="H38" s="16">
        <v>100</v>
      </c>
      <c r="I38" s="16">
        <v>0</v>
      </c>
      <c r="J38" s="16">
        <v>0</v>
      </c>
      <c r="K38" s="16">
        <v>0</v>
      </c>
      <c r="L38" s="17">
        <v>0</v>
      </c>
      <c r="M38" s="17">
        <v>0</v>
      </c>
      <c r="N38" s="17">
        <v>0</v>
      </c>
      <c r="O38" s="17">
        <v>0</v>
      </c>
    </row>
    <row r="39" spans="1:228" ht="15" x14ac:dyDescent="0.25">
      <c r="A39" s="20" t="s">
        <v>64</v>
      </c>
      <c r="B39" s="23">
        <v>12.32</v>
      </c>
      <c r="C39" s="44" t="s">
        <v>65</v>
      </c>
      <c r="D39" s="25" t="s">
        <v>66</v>
      </c>
      <c r="E39" s="26">
        <v>5.7</v>
      </c>
      <c r="F39" s="15">
        <v>7.1</v>
      </c>
      <c r="G39" s="15">
        <v>27.7</v>
      </c>
      <c r="H39" s="16">
        <v>197</v>
      </c>
      <c r="I39" s="16">
        <v>25</v>
      </c>
      <c r="J39" s="16">
        <v>8</v>
      </c>
      <c r="K39" s="16">
        <v>42</v>
      </c>
      <c r="L39" s="17">
        <v>0.4</v>
      </c>
      <c r="M39" s="17">
        <v>0.05</v>
      </c>
      <c r="N39" s="17">
        <v>0.05</v>
      </c>
      <c r="O39" s="17">
        <v>7.0000000000000001E-3</v>
      </c>
    </row>
    <row r="40" spans="1:228" ht="15" x14ac:dyDescent="0.25">
      <c r="A40" s="14"/>
      <c r="B40" s="30" t="e">
        <f>SUM(B38:B39)</f>
        <v>#REF!</v>
      </c>
      <c r="C40" s="42" t="s">
        <v>28</v>
      </c>
      <c r="D40" s="32"/>
      <c r="E40" s="33">
        <f t="shared" ref="E40:O40" si="6">SUM(E38:E39)</f>
        <v>7.7</v>
      </c>
      <c r="F40" s="33">
        <f t="shared" si="6"/>
        <v>8.1</v>
      </c>
      <c r="G40" s="33">
        <f t="shared" si="6"/>
        <v>49.7</v>
      </c>
      <c r="H40" s="34">
        <f t="shared" si="6"/>
        <v>297</v>
      </c>
      <c r="I40" s="34">
        <f t="shared" si="6"/>
        <v>25</v>
      </c>
      <c r="J40" s="34">
        <f t="shared" si="6"/>
        <v>8</v>
      </c>
      <c r="K40" s="34">
        <f t="shared" si="6"/>
        <v>42</v>
      </c>
      <c r="L40" s="35">
        <f t="shared" si="6"/>
        <v>0.4</v>
      </c>
      <c r="M40" s="35">
        <f t="shared" si="6"/>
        <v>0.05</v>
      </c>
      <c r="N40" s="35">
        <f t="shared" si="6"/>
        <v>0.05</v>
      </c>
      <c r="O40" s="35">
        <f t="shared" si="6"/>
        <v>7.0000000000000001E-3</v>
      </c>
    </row>
    <row r="41" spans="1:228" ht="15" x14ac:dyDescent="0.25">
      <c r="A41" s="14"/>
      <c r="B41" s="23"/>
      <c r="C41" s="50" t="s">
        <v>45</v>
      </c>
      <c r="D41" s="46"/>
      <c r="E41" s="46">
        <f t="shared" ref="E41:O41" si="7">E28+E36+E40</f>
        <v>76.100000000000009</v>
      </c>
      <c r="F41" s="46">
        <f t="shared" si="7"/>
        <v>53.300000000000004</v>
      </c>
      <c r="G41" s="46">
        <f t="shared" si="7"/>
        <v>240.3</v>
      </c>
      <c r="H41" s="47">
        <f t="shared" si="7"/>
        <v>1766</v>
      </c>
      <c r="I41" s="47">
        <f t="shared" si="7"/>
        <v>207</v>
      </c>
      <c r="J41" s="47">
        <f t="shared" si="7"/>
        <v>199</v>
      </c>
      <c r="K41" s="47">
        <f t="shared" si="7"/>
        <v>493</v>
      </c>
      <c r="L41" s="48">
        <f t="shared" si="7"/>
        <v>11.13</v>
      </c>
      <c r="M41" s="48">
        <f t="shared" si="7"/>
        <v>1.02</v>
      </c>
      <c r="N41" s="48">
        <f t="shared" si="7"/>
        <v>14.890000000000002</v>
      </c>
      <c r="O41" s="48">
        <f t="shared" si="7"/>
        <v>0.17499999999999999</v>
      </c>
    </row>
    <row r="42" spans="1:228" ht="15" x14ac:dyDescent="0.25">
      <c r="A42" s="14"/>
      <c r="B42" s="23"/>
      <c r="C42" s="19" t="s">
        <v>67</v>
      </c>
      <c r="D42" s="22"/>
      <c r="E42" s="15"/>
      <c r="F42" s="15"/>
      <c r="G42" s="15"/>
      <c r="H42" s="16"/>
      <c r="I42" s="16"/>
      <c r="J42" s="16"/>
      <c r="K42" s="16"/>
      <c r="L42" s="17"/>
      <c r="M42" s="17"/>
      <c r="N42" s="17"/>
      <c r="O42" s="17"/>
    </row>
    <row r="43" spans="1:228" ht="15" x14ac:dyDescent="0.25">
      <c r="A43" s="14"/>
      <c r="B43" s="23"/>
      <c r="C43" s="21" t="s">
        <v>47</v>
      </c>
      <c r="D43" s="22"/>
      <c r="E43" s="15"/>
      <c r="F43" s="15"/>
      <c r="G43" s="15"/>
      <c r="H43" s="16"/>
      <c r="I43" s="16"/>
      <c r="J43" s="16"/>
      <c r="K43" s="16"/>
      <c r="L43" s="17"/>
      <c r="M43" s="17"/>
      <c r="N43" s="17"/>
      <c r="O43" s="17"/>
    </row>
    <row r="44" spans="1:228" ht="15" x14ac:dyDescent="0.25">
      <c r="A44" s="20">
        <v>14</v>
      </c>
      <c r="B44" s="23">
        <v>11.75</v>
      </c>
      <c r="C44" s="40" t="s">
        <v>68</v>
      </c>
      <c r="D44" s="25" t="s">
        <v>69</v>
      </c>
      <c r="E44" s="26">
        <v>0.1</v>
      </c>
      <c r="F44" s="26">
        <v>7.3</v>
      </c>
      <c r="G44" s="26">
        <v>0.1</v>
      </c>
      <c r="H44" s="27">
        <v>66</v>
      </c>
      <c r="I44" s="27">
        <v>2</v>
      </c>
      <c r="J44" s="27">
        <v>0</v>
      </c>
      <c r="K44" s="27">
        <v>3</v>
      </c>
      <c r="L44" s="23">
        <v>0.02</v>
      </c>
      <c r="M44" s="23">
        <v>0.01</v>
      </c>
      <c r="N44" s="23">
        <v>0</v>
      </c>
      <c r="O44" s="23">
        <v>0.04</v>
      </c>
    </row>
    <row r="45" spans="1:228" ht="15" x14ac:dyDescent="0.25">
      <c r="A45" s="20">
        <v>15</v>
      </c>
      <c r="B45" s="23">
        <v>7.66</v>
      </c>
      <c r="C45" s="40" t="s">
        <v>70</v>
      </c>
      <c r="D45" s="25" t="s">
        <v>69</v>
      </c>
      <c r="E45" s="26">
        <v>2.2999999999999998</v>
      </c>
      <c r="F45" s="26">
        <v>2.9</v>
      </c>
      <c r="G45" s="26">
        <v>0</v>
      </c>
      <c r="H45" s="27">
        <v>35</v>
      </c>
      <c r="I45" s="27">
        <v>100</v>
      </c>
      <c r="J45" s="27">
        <v>5.5</v>
      </c>
      <c r="K45" s="27">
        <v>60</v>
      </c>
      <c r="L45" s="23">
        <v>0.1</v>
      </c>
      <c r="M45" s="23">
        <v>0</v>
      </c>
      <c r="N45" s="23">
        <v>7.0000000000000007E-2</v>
      </c>
      <c r="O45" s="23">
        <v>0.03</v>
      </c>
    </row>
    <row r="46" spans="1:228" ht="15" x14ac:dyDescent="0.25">
      <c r="A46" s="20">
        <v>210</v>
      </c>
      <c r="B46" s="23">
        <v>64.709999999999994</v>
      </c>
      <c r="C46" s="40" t="s">
        <v>71</v>
      </c>
      <c r="D46" s="25" t="s">
        <v>38</v>
      </c>
      <c r="E46" s="26">
        <v>18.600000000000001</v>
      </c>
      <c r="F46" s="26">
        <v>20</v>
      </c>
      <c r="G46" s="26">
        <v>4.5999999999999996</v>
      </c>
      <c r="H46" s="27">
        <v>270</v>
      </c>
      <c r="I46" s="27">
        <v>165</v>
      </c>
      <c r="J46" s="27">
        <v>27</v>
      </c>
      <c r="K46" s="27">
        <v>328</v>
      </c>
      <c r="L46" s="23">
        <v>3.46</v>
      </c>
      <c r="M46" s="23">
        <v>0.09</v>
      </c>
      <c r="N46" s="23">
        <v>0.98</v>
      </c>
      <c r="O46" s="23">
        <v>1.4999999999999999E-2</v>
      </c>
    </row>
    <row r="47" spans="1:228" ht="15" x14ac:dyDescent="0.25">
      <c r="A47" s="14">
        <v>377</v>
      </c>
      <c r="B47" s="23">
        <v>3.49</v>
      </c>
      <c r="C47" s="18" t="s">
        <v>24</v>
      </c>
      <c r="D47" s="22" t="s">
        <v>25</v>
      </c>
      <c r="E47" s="15">
        <v>0.30000000000000004</v>
      </c>
      <c r="F47" s="15">
        <v>0.1</v>
      </c>
      <c r="G47" s="15">
        <v>10.3</v>
      </c>
      <c r="H47" s="16">
        <v>43</v>
      </c>
      <c r="I47" s="16">
        <v>8</v>
      </c>
      <c r="J47" s="16">
        <v>5</v>
      </c>
      <c r="K47" s="16">
        <v>10</v>
      </c>
      <c r="L47" s="17">
        <v>0.89</v>
      </c>
      <c r="M47" s="17">
        <v>0</v>
      </c>
      <c r="N47" s="17">
        <v>2.9</v>
      </c>
      <c r="O47" s="17">
        <v>0</v>
      </c>
    </row>
    <row r="48" spans="1:228" ht="15" x14ac:dyDescent="0.25">
      <c r="A48" s="14"/>
      <c r="B48" s="23">
        <v>3.5</v>
      </c>
      <c r="C48" s="28" t="s">
        <v>26</v>
      </c>
      <c r="D48" s="22" t="s">
        <v>27</v>
      </c>
      <c r="E48" s="15">
        <v>2</v>
      </c>
      <c r="F48" s="15">
        <v>0.5</v>
      </c>
      <c r="G48" s="15">
        <v>14.3</v>
      </c>
      <c r="H48" s="16">
        <v>70</v>
      </c>
      <c r="I48" s="16">
        <v>10</v>
      </c>
      <c r="J48" s="16">
        <v>0</v>
      </c>
      <c r="K48" s="16">
        <v>0</v>
      </c>
      <c r="L48" s="17">
        <v>0.5</v>
      </c>
      <c r="M48" s="17">
        <v>0.08</v>
      </c>
      <c r="N48" s="17">
        <v>0</v>
      </c>
      <c r="O48" s="17">
        <v>0</v>
      </c>
    </row>
    <row r="49" spans="1:228" ht="15" x14ac:dyDescent="0.25">
      <c r="A49" s="14"/>
      <c r="B49" s="30">
        <f>SUM(B44:B48)</f>
        <v>91.109999999999985</v>
      </c>
      <c r="C49" s="42" t="s">
        <v>28</v>
      </c>
      <c r="D49" s="32"/>
      <c r="E49" s="33">
        <f t="shared" ref="E49:O49" si="8">SUM(E44:E48)</f>
        <v>23.3</v>
      </c>
      <c r="F49" s="33">
        <f t="shared" si="8"/>
        <v>30.8</v>
      </c>
      <c r="G49" s="33">
        <f t="shared" si="8"/>
        <v>29.3</v>
      </c>
      <c r="H49" s="34">
        <f t="shared" si="8"/>
        <v>484</v>
      </c>
      <c r="I49" s="34">
        <f t="shared" si="8"/>
        <v>285</v>
      </c>
      <c r="J49" s="34">
        <f t="shared" si="8"/>
        <v>37.5</v>
      </c>
      <c r="K49" s="34">
        <f t="shared" si="8"/>
        <v>401</v>
      </c>
      <c r="L49" s="35">
        <f t="shared" si="8"/>
        <v>4.97</v>
      </c>
      <c r="M49" s="35">
        <f t="shared" si="8"/>
        <v>0.18</v>
      </c>
      <c r="N49" s="35">
        <f t="shared" si="8"/>
        <v>3.95</v>
      </c>
      <c r="O49" s="35">
        <f t="shared" si="8"/>
        <v>8.5000000000000006E-2</v>
      </c>
    </row>
    <row r="50" spans="1:228" ht="15" x14ac:dyDescent="0.25">
      <c r="A50" s="14"/>
      <c r="B50" s="23"/>
      <c r="C50" s="21" t="s">
        <v>29</v>
      </c>
      <c r="D50" s="22"/>
      <c r="E50" s="15"/>
      <c r="F50" s="15"/>
      <c r="G50" s="15"/>
      <c r="H50" s="16"/>
      <c r="I50" s="16"/>
      <c r="J50" s="16"/>
      <c r="K50" s="16"/>
      <c r="L50" s="17"/>
      <c r="M50" s="17"/>
      <c r="N50" s="17"/>
      <c r="O50" s="17"/>
    </row>
    <row r="51" spans="1:228" ht="25.5" x14ac:dyDescent="0.25">
      <c r="A51" s="14">
        <v>82</v>
      </c>
      <c r="B51" s="23">
        <v>28.98</v>
      </c>
      <c r="C51" s="12" t="s">
        <v>72</v>
      </c>
      <c r="D51" s="25" t="s">
        <v>73</v>
      </c>
      <c r="E51" s="15">
        <v>4.2</v>
      </c>
      <c r="F51" s="15">
        <v>5.2</v>
      </c>
      <c r="G51" s="15">
        <v>9.3000000000000007</v>
      </c>
      <c r="H51" s="16">
        <v>101</v>
      </c>
      <c r="I51" s="16">
        <v>37</v>
      </c>
      <c r="J51" s="16">
        <v>23</v>
      </c>
      <c r="K51" s="16">
        <v>76</v>
      </c>
      <c r="L51" s="17">
        <v>1.2</v>
      </c>
      <c r="M51" s="17">
        <v>0.1</v>
      </c>
      <c r="N51" s="17">
        <v>9.1999999999999993</v>
      </c>
      <c r="O51" s="17">
        <v>0.01</v>
      </c>
    </row>
    <row r="52" spans="1:228" s="39" customFormat="1" ht="15" x14ac:dyDescent="0.25">
      <c r="A52" s="14">
        <v>259</v>
      </c>
      <c r="B52" s="23">
        <v>67.06</v>
      </c>
      <c r="C52" s="40" t="s">
        <v>74</v>
      </c>
      <c r="D52" s="25" t="s">
        <v>38</v>
      </c>
      <c r="E52" s="15">
        <v>10.1</v>
      </c>
      <c r="F52" s="15">
        <v>12</v>
      </c>
      <c r="G52" s="15">
        <v>19.3</v>
      </c>
      <c r="H52" s="16">
        <v>226</v>
      </c>
      <c r="I52" s="16">
        <v>16</v>
      </c>
      <c r="J52" s="16">
        <v>40</v>
      </c>
      <c r="K52" s="16">
        <v>165</v>
      </c>
      <c r="L52" s="17">
        <v>1.99</v>
      </c>
      <c r="M52" s="17">
        <v>0.17</v>
      </c>
      <c r="N52" s="17">
        <v>8.16</v>
      </c>
      <c r="O52" s="17">
        <v>0</v>
      </c>
      <c r="HS52" s="41"/>
    </row>
    <row r="53" spans="1:228" ht="15" x14ac:dyDescent="0.25">
      <c r="A53" s="20">
        <v>388</v>
      </c>
      <c r="B53" s="23">
        <v>8.2200000000000006</v>
      </c>
      <c r="C53" s="44" t="s">
        <v>44</v>
      </c>
      <c r="D53" s="25" t="s">
        <v>38</v>
      </c>
      <c r="E53" s="26">
        <v>0.7</v>
      </c>
      <c r="F53" s="26">
        <v>0.30000000000000004</v>
      </c>
      <c r="G53" s="26">
        <v>24.6</v>
      </c>
      <c r="H53" s="27">
        <v>104</v>
      </c>
      <c r="I53" s="27">
        <v>10</v>
      </c>
      <c r="J53" s="27">
        <v>3</v>
      </c>
      <c r="K53" s="27">
        <v>3</v>
      </c>
      <c r="L53" s="23">
        <v>0.65</v>
      </c>
      <c r="M53" s="23">
        <v>0.01</v>
      </c>
      <c r="N53" s="23">
        <v>20</v>
      </c>
      <c r="O53" s="23">
        <v>0</v>
      </c>
    </row>
    <row r="54" spans="1:228" ht="25.5" x14ac:dyDescent="0.25">
      <c r="A54" s="14"/>
      <c r="B54" s="23">
        <v>5.5</v>
      </c>
      <c r="C54" s="37" t="s">
        <v>39</v>
      </c>
      <c r="D54" s="22" t="s">
        <v>40</v>
      </c>
      <c r="E54" s="15">
        <v>3.8</v>
      </c>
      <c r="F54" s="15">
        <v>0.8</v>
      </c>
      <c r="G54" s="15">
        <v>25.1</v>
      </c>
      <c r="H54" s="16">
        <v>123</v>
      </c>
      <c r="I54" s="16">
        <v>28</v>
      </c>
      <c r="J54" s="16">
        <v>0</v>
      </c>
      <c r="K54" s="16">
        <v>0</v>
      </c>
      <c r="L54" s="17">
        <v>1.5</v>
      </c>
      <c r="M54" s="17">
        <v>0.2</v>
      </c>
      <c r="N54" s="17">
        <v>0</v>
      </c>
      <c r="O54" s="17">
        <v>0</v>
      </c>
    </row>
    <row r="55" spans="1:228" ht="15" x14ac:dyDescent="0.25">
      <c r="A55" s="14"/>
      <c r="B55" s="30">
        <f>SUM(B51:B54)</f>
        <v>109.76</v>
      </c>
      <c r="C55" s="42" t="s">
        <v>28</v>
      </c>
      <c r="D55" s="32"/>
      <c r="E55" s="33">
        <f t="shared" ref="E55:O55" si="9">SUM(E51:E54)</f>
        <v>18.8</v>
      </c>
      <c r="F55" s="33">
        <f t="shared" si="9"/>
        <v>18.3</v>
      </c>
      <c r="G55" s="33">
        <f t="shared" si="9"/>
        <v>78.300000000000011</v>
      </c>
      <c r="H55" s="34">
        <f t="shared" si="9"/>
        <v>554</v>
      </c>
      <c r="I55" s="34">
        <f t="shared" si="9"/>
        <v>91</v>
      </c>
      <c r="J55" s="34">
        <f t="shared" si="9"/>
        <v>66</v>
      </c>
      <c r="K55" s="34">
        <f t="shared" si="9"/>
        <v>244</v>
      </c>
      <c r="L55" s="35">
        <f t="shared" si="9"/>
        <v>5.34</v>
      </c>
      <c r="M55" s="35">
        <f t="shared" si="9"/>
        <v>0.48000000000000004</v>
      </c>
      <c r="N55" s="35">
        <f t="shared" si="9"/>
        <v>37.36</v>
      </c>
      <c r="O55" s="35">
        <f t="shared" si="9"/>
        <v>0.01</v>
      </c>
    </row>
    <row r="56" spans="1:228" s="51" customFormat="1" ht="15" x14ac:dyDescent="0.25">
      <c r="A56" s="14"/>
      <c r="B56" s="23"/>
      <c r="C56" s="21" t="s">
        <v>41</v>
      </c>
      <c r="D56" s="22"/>
      <c r="E56" s="15"/>
      <c r="F56" s="15"/>
      <c r="G56" s="15"/>
      <c r="H56" s="16"/>
      <c r="I56" s="16"/>
      <c r="J56" s="16"/>
      <c r="K56" s="16"/>
      <c r="L56" s="17"/>
      <c r="M56" s="17"/>
      <c r="N56" s="17"/>
      <c r="O56" s="17"/>
    </row>
    <row r="57" spans="1:228" s="51" customFormat="1" ht="15" x14ac:dyDescent="0.25">
      <c r="A57" s="14" t="s">
        <v>75</v>
      </c>
      <c r="B57" s="23">
        <v>16.29</v>
      </c>
      <c r="C57" s="28" t="s">
        <v>76</v>
      </c>
      <c r="D57" s="25" t="s">
        <v>60</v>
      </c>
      <c r="E57" s="15">
        <v>8.1999999999999993</v>
      </c>
      <c r="F57" s="15">
        <v>7.2</v>
      </c>
      <c r="G57" s="15">
        <v>24</v>
      </c>
      <c r="H57" s="16">
        <v>194</v>
      </c>
      <c r="I57" s="16">
        <v>59</v>
      </c>
      <c r="J57" s="16">
        <v>13</v>
      </c>
      <c r="K57" s="16">
        <v>86</v>
      </c>
      <c r="L57" s="17">
        <v>0.5</v>
      </c>
      <c r="M57" s="17">
        <v>0.1</v>
      </c>
      <c r="N57" s="17">
        <v>0</v>
      </c>
      <c r="O57" s="17">
        <v>0.01</v>
      </c>
    </row>
    <row r="58" spans="1:228" s="51" customFormat="1" ht="15" x14ac:dyDescent="0.25">
      <c r="A58" s="14">
        <v>386</v>
      </c>
      <c r="B58" s="23">
        <v>25.94</v>
      </c>
      <c r="C58" s="44" t="s">
        <v>77</v>
      </c>
      <c r="D58" s="43">
        <v>200</v>
      </c>
      <c r="E58" s="26">
        <v>5.6</v>
      </c>
      <c r="F58" s="26">
        <v>5</v>
      </c>
      <c r="G58" s="26">
        <v>22</v>
      </c>
      <c r="H58" s="27">
        <v>156</v>
      </c>
      <c r="I58" s="27">
        <v>242</v>
      </c>
      <c r="J58" s="27">
        <v>30</v>
      </c>
      <c r="K58" s="27">
        <v>188</v>
      </c>
      <c r="L58" s="23">
        <v>0.2</v>
      </c>
      <c r="M58" s="23">
        <v>0.1</v>
      </c>
      <c r="N58" s="23">
        <v>1.8</v>
      </c>
      <c r="O58" s="23">
        <v>0.04</v>
      </c>
    </row>
    <row r="59" spans="1:228" ht="15" x14ac:dyDescent="0.25">
      <c r="A59" s="14"/>
      <c r="B59" s="30">
        <f>SUM(B57:B58)</f>
        <v>42.230000000000004</v>
      </c>
      <c r="C59" s="42" t="s">
        <v>28</v>
      </c>
      <c r="D59" s="32"/>
      <c r="E59" s="33">
        <f t="shared" ref="E59:O59" si="10">SUM(E57:E58)</f>
        <v>13.799999999999999</v>
      </c>
      <c r="F59" s="33">
        <f t="shared" si="10"/>
        <v>12.2</v>
      </c>
      <c r="G59" s="33">
        <f t="shared" si="10"/>
        <v>46</v>
      </c>
      <c r="H59" s="34">
        <f t="shared" si="10"/>
        <v>350</v>
      </c>
      <c r="I59" s="34">
        <f t="shared" si="10"/>
        <v>301</v>
      </c>
      <c r="J59" s="34">
        <f t="shared" si="10"/>
        <v>43</v>
      </c>
      <c r="K59" s="34">
        <f t="shared" si="10"/>
        <v>274</v>
      </c>
      <c r="L59" s="35">
        <f t="shared" si="10"/>
        <v>0.7</v>
      </c>
      <c r="M59" s="35">
        <f t="shared" si="10"/>
        <v>0.2</v>
      </c>
      <c r="N59" s="35">
        <f t="shared" si="10"/>
        <v>1.8</v>
      </c>
      <c r="O59" s="35">
        <f t="shared" si="10"/>
        <v>0.05</v>
      </c>
    </row>
    <row r="60" spans="1:228" ht="15" x14ac:dyDescent="0.25">
      <c r="A60" s="14"/>
      <c r="B60" s="23"/>
      <c r="C60" s="50" t="s">
        <v>45</v>
      </c>
      <c r="D60" s="46"/>
      <c r="E60" s="46">
        <f t="shared" ref="E60:O60" si="11">E49+E55+E59</f>
        <v>55.9</v>
      </c>
      <c r="F60" s="46">
        <f t="shared" si="11"/>
        <v>61.3</v>
      </c>
      <c r="G60" s="46">
        <f t="shared" si="11"/>
        <v>153.60000000000002</v>
      </c>
      <c r="H60" s="47">
        <f t="shared" si="11"/>
        <v>1388</v>
      </c>
      <c r="I60" s="47">
        <f t="shared" si="11"/>
        <v>677</v>
      </c>
      <c r="J60" s="47">
        <f t="shared" si="11"/>
        <v>146.5</v>
      </c>
      <c r="K60" s="47">
        <f t="shared" si="11"/>
        <v>919</v>
      </c>
      <c r="L60" s="48">
        <f t="shared" si="11"/>
        <v>11.009999999999998</v>
      </c>
      <c r="M60" s="48">
        <f t="shared" si="11"/>
        <v>0.8600000000000001</v>
      </c>
      <c r="N60" s="48">
        <f t="shared" si="11"/>
        <v>43.11</v>
      </c>
      <c r="O60" s="48">
        <f t="shared" si="11"/>
        <v>0.14500000000000002</v>
      </c>
    </row>
    <row r="61" spans="1:228" ht="15" x14ac:dyDescent="0.25">
      <c r="A61" s="14"/>
      <c r="B61" s="23"/>
      <c r="C61" s="19" t="s">
        <v>78</v>
      </c>
      <c r="D61" s="22"/>
      <c r="E61" s="15"/>
      <c r="F61" s="15"/>
      <c r="G61" s="15"/>
      <c r="H61" s="16"/>
      <c r="I61" s="16"/>
      <c r="J61" s="16"/>
      <c r="K61" s="16"/>
      <c r="L61" s="17"/>
      <c r="M61" s="17"/>
      <c r="N61" s="17"/>
      <c r="O61" s="17"/>
    </row>
    <row r="62" spans="1:228" ht="15" x14ac:dyDescent="0.25">
      <c r="A62" s="14"/>
      <c r="B62" s="23"/>
      <c r="C62" s="21" t="s">
        <v>20</v>
      </c>
      <c r="D62" s="22"/>
      <c r="E62" s="15"/>
      <c r="F62" s="15"/>
      <c r="G62" s="15"/>
      <c r="H62" s="16"/>
      <c r="I62" s="16"/>
      <c r="J62" s="16"/>
      <c r="K62" s="16"/>
      <c r="L62" s="17"/>
      <c r="M62" s="17"/>
      <c r="N62" s="17"/>
      <c r="O62" s="17"/>
      <c r="HS62" s="29"/>
      <c r="HT62" s="29"/>
    </row>
    <row r="63" spans="1:228" ht="15" x14ac:dyDescent="0.25">
      <c r="A63" s="20">
        <v>260</v>
      </c>
      <c r="B63" s="23">
        <v>55.21</v>
      </c>
      <c r="C63" s="38" t="s">
        <v>33</v>
      </c>
      <c r="D63" s="25" t="s">
        <v>34</v>
      </c>
      <c r="E63" s="26">
        <v>8.4</v>
      </c>
      <c r="F63" s="26">
        <v>8.6</v>
      </c>
      <c r="G63" s="26">
        <v>3.7</v>
      </c>
      <c r="H63" s="27">
        <v>126</v>
      </c>
      <c r="I63" s="27">
        <v>16</v>
      </c>
      <c r="J63" s="27">
        <v>15</v>
      </c>
      <c r="K63" s="27">
        <v>104</v>
      </c>
      <c r="L63" s="23">
        <v>0.97</v>
      </c>
      <c r="M63" s="23">
        <v>0.02</v>
      </c>
      <c r="N63" s="23">
        <v>0.62</v>
      </c>
      <c r="O63" s="23">
        <v>0.01</v>
      </c>
      <c r="HS63" s="29"/>
      <c r="HT63" s="29"/>
    </row>
    <row r="64" spans="1:228" ht="15" x14ac:dyDescent="0.25">
      <c r="A64" s="14" t="s">
        <v>79</v>
      </c>
      <c r="B64" s="23">
        <v>22.87</v>
      </c>
      <c r="C64" s="44" t="s">
        <v>80</v>
      </c>
      <c r="D64" s="43">
        <v>180</v>
      </c>
      <c r="E64" s="26">
        <v>4.4000000000000004</v>
      </c>
      <c r="F64" s="26">
        <v>7.6</v>
      </c>
      <c r="G64" s="26">
        <v>34.200000000000003</v>
      </c>
      <c r="H64" s="27">
        <v>259</v>
      </c>
      <c r="I64" s="27">
        <v>1</v>
      </c>
      <c r="J64" s="27">
        <v>23</v>
      </c>
      <c r="K64" s="27">
        <v>74</v>
      </c>
      <c r="L64" s="23">
        <v>0.62</v>
      </c>
      <c r="M64" s="23">
        <v>0.03</v>
      </c>
      <c r="N64" s="23">
        <v>0</v>
      </c>
      <c r="O64" s="23">
        <v>0.03</v>
      </c>
      <c r="HS64" s="29"/>
      <c r="HT64" s="29"/>
    </row>
    <row r="65" spans="1:227" ht="15" x14ac:dyDescent="0.25">
      <c r="A65" s="14" t="s">
        <v>81</v>
      </c>
      <c r="B65" s="23">
        <v>8.61</v>
      </c>
      <c r="C65" s="44" t="s">
        <v>82</v>
      </c>
      <c r="D65" s="43">
        <v>200</v>
      </c>
      <c r="E65" s="26">
        <v>0</v>
      </c>
      <c r="F65" s="26">
        <v>0</v>
      </c>
      <c r="G65" s="26">
        <v>28</v>
      </c>
      <c r="H65" s="27">
        <v>112</v>
      </c>
      <c r="I65" s="27">
        <v>3</v>
      </c>
      <c r="J65" s="27">
        <v>0</v>
      </c>
      <c r="K65" s="27">
        <v>6</v>
      </c>
      <c r="L65" s="23">
        <v>0.03</v>
      </c>
      <c r="M65" s="23">
        <v>0</v>
      </c>
      <c r="N65" s="23">
        <v>7.6</v>
      </c>
      <c r="O65" s="23">
        <v>0</v>
      </c>
    </row>
    <row r="66" spans="1:227" ht="15" x14ac:dyDescent="0.25">
      <c r="A66" s="14"/>
      <c r="B66" s="23">
        <v>3.5</v>
      </c>
      <c r="C66" s="28" t="s">
        <v>26</v>
      </c>
      <c r="D66" s="22" t="s">
        <v>27</v>
      </c>
      <c r="E66" s="15">
        <v>2</v>
      </c>
      <c r="F66" s="15">
        <v>0.5</v>
      </c>
      <c r="G66" s="15">
        <v>14.3</v>
      </c>
      <c r="H66" s="16">
        <v>70</v>
      </c>
      <c r="I66" s="16">
        <v>10</v>
      </c>
      <c r="J66" s="16">
        <v>0</v>
      </c>
      <c r="K66" s="16">
        <v>0</v>
      </c>
      <c r="L66" s="17">
        <v>0.5</v>
      </c>
      <c r="M66" s="17">
        <v>0.08</v>
      </c>
      <c r="N66" s="17">
        <v>0</v>
      </c>
      <c r="O66" s="17">
        <v>0</v>
      </c>
    </row>
    <row r="67" spans="1:227" s="39" customFormat="1" ht="15" x14ac:dyDescent="0.25">
      <c r="A67" s="14"/>
      <c r="B67" s="30">
        <f>SUM(B63:B66)</f>
        <v>90.19</v>
      </c>
      <c r="C67" s="42" t="s">
        <v>28</v>
      </c>
      <c r="D67" s="32"/>
      <c r="E67" s="33">
        <f t="shared" ref="E67:O67" si="12">SUM(E63:E66)</f>
        <v>14.8</v>
      </c>
      <c r="F67" s="33">
        <f t="shared" si="12"/>
        <v>16.7</v>
      </c>
      <c r="G67" s="33">
        <f t="shared" si="12"/>
        <v>80.2</v>
      </c>
      <c r="H67" s="34">
        <f t="shared" si="12"/>
        <v>567</v>
      </c>
      <c r="I67" s="34">
        <f t="shared" si="12"/>
        <v>30</v>
      </c>
      <c r="J67" s="34">
        <f t="shared" si="12"/>
        <v>38</v>
      </c>
      <c r="K67" s="34">
        <f t="shared" si="12"/>
        <v>184</v>
      </c>
      <c r="L67" s="35">
        <f t="shared" si="12"/>
        <v>2.12</v>
      </c>
      <c r="M67" s="35">
        <f t="shared" si="12"/>
        <v>0.13</v>
      </c>
      <c r="N67" s="35">
        <f t="shared" si="12"/>
        <v>8.2199999999999989</v>
      </c>
      <c r="O67" s="35">
        <f t="shared" si="12"/>
        <v>0.04</v>
      </c>
      <c r="HS67" s="41"/>
    </row>
    <row r="68" spans="1:227" s="39" customFormat="1" ht="15" x14ac:dyDescent="0.25">
      <c r="A68" s="14"/>
      <c r="B68" s="17"/>
      <c r="C68" s="21" t="s">
        <v>29</v>
      </c>
      <c r="D68" s="22"/>
      <c r="E68" s="15"/>
      <c r="F68" s="15"/>
      <c r="G68" s="15"/>
      <c r="H68" s="16"/>
      <c r="I68" s="16"/>
      <c r="J68" s="16"/>
      <c r="K68" s="16"/>
      <c r="L68" s="17"/>
      <c r="M68" s="17"/>
      <c r="N68" s="17"/>
      <c r="O68" s="17"/>
      <c r="HS68" s="41"/>
    </row>
    <row r="69" spans="1:227" ht="15" x14ac:dyDescent="0.25">
      <c r="A69" s="20">
        <v>112</v>
      </c>
      <c r="B69" s="23">
        <v>25.96</v>
      </c>
      <c r="C69" s="37" t="s">
        <v>83</v>
      </c>
      <c r="D69" s="25" t="s">
        <v>56</v>
      </c>
      <c r="E69" s="26">
        <v>4.8</v>
      </c>
      <c r="F69" s="26">
        <v>4</v>
      </c>
      <c r="G69" s="26">
        <v>14</v>
      </c>
      <c r="H69" s="27">
        <v>111</v>
      </c>
      <c r="I69" s="27">
        <v>9</v>
      </c>
      <c r="J69" s="27">
        <v>18</v>
      </c>
      <c r="K69" s="27">
        <v>73</v>
      </c>
      <c r="L69" s="23">
        <v>1</v>
      </c>
      <c r="M69" s="23">
        <v>0.1</v>
      </c>
      <c r="N69" s="23">
        <v>5.2</v>
      </c>
      <c r="O69" s="23">
        <v>0</v>
      </c>
    </row>
    <row r="70" spans="1:227" s="39" customFormat="1" ht="15" x14ac:dyDescent="0.25">
      <c r="A70" s="14" t="s">
        <v>84</v>
      </c>
      <c r="B70" s="23">
        <v>57.67</v>
      </c>
      <c r="C70" s="38" t="s">
        <v>85</v>
      </c>
      <c r="D70" s="25" t="s">
        <v>86</v>
      </c>
      <c r="E70" s="26">
        <v>8.1</v>
      </c>
      <c r="F70" s="26">
        <v>13.7</v>
      </c>
      <c r="G70" s="26">
        <v>10.3</v>
      </c>
      <c r="H70" s="27">
        <v>197</v>
      </c>
      <c r="I70" s="27">
        <v>38</v>
      </c>
      <c r="J70" s="27">
        <v>12</v>
      </c>
      <c r="K70" s="27">
        <v>61</v>
      </c>
      <c r="L70" s="23">
        <v>1.7</v>
      </c>
      <c r="M70" s="23">
        <v>0.1</v>
      </c>
      <c r="N70" s="23">
        <v>4.7</v>
      </c>
      <c r="O70" s="23">
        <v>1.2999999999999999E-2</v>
      </c>
      <c r="HS70" s="41"/>
    </row>
    <row r="71" spans="1:227" s="39" customFormat="1" ht="15" x14ac:dyDescent="0.25">
      <c r="A71" s="14">
        <v>312</v>
      </c>
      <c r="B71" s="23">
        <v>26.51</v>
      </c>
      <c r="C71" s="18" t="s">
        <v>87</v>
      </c>
      <c r="D71" s="22" t="s">
        <v>36</v>
      </c>
      <c r="E71" s="15">
        <v>3.8</v>
      </c>
      <c r="F71" s="15">
        <v>6.3</v>
      </c>
      <c r="G71" s="15">
        <v>14.5</v>
      </c>
      <c r="H71" s="16">
        <v>130</v>
      </c>
      <c r="I71" s="16">
        <v>46</v>
      </c>
      <c r="J71" s="16">
        <v>33</v>
      </c>
      <c r="K71" s="16">
        <v>99</v>
      </c>
      <c r="L71" s="17">
        <v>1.18</v>
      </c>
      <c r="M71" s="17">
        <v>0.01</v>
      </c>
      <c r="N71" s="17">
        <v>0.36</v>
      </c>
      <c r="O71" s="17">
        <v>0.06</v>
      </c>
      <c r="HS71" s="41"/>
    </row>
    <row r="72" spans="1:227" ht="15" x14ac:dyDescent="0.25">
      <c r="A72" s="20">
        <v>376</v>
      </c>
      <c r="B72" s="23">
        <v>1.69</v>
      </c>
      <c r="C72" s="44" t="s">
        <v>52</v>
      </c>
      <c r="D72" s="25" t="s">
        <v>38</v>
      </c>
      <c r="E72" s="26">
        <v>0.2</v>
      </c>
      <c r="F72" s="26">
        <v>0.1</v>
      </c>
      <c r="G72" s="26">
        <v>10.1</v>
      </c>
      <c r="H72" s="27">
        <v>41</v>
      </c>
      <c r="I72" s="27">
        <v>5</v>
      </c>
      <c r="J72" s="27">
        <v>4</v>
      </c>
      <c r="K72" s="27">
        <v>8</v>
      </c>
      <c r="L72" s="23">
        <v>0.85</v>
      </c>
      <c r="M72" s="23">
        <v>0</v>
      </c>
      <c r="N72" s="23">
        <v>0.1</v>
      </c>
      <c r="O72" s="23">
        <v>0</v>
      </c>
    </row>
    <row r="73" spans="1:227" ht="25.5" x14ac:dyDescent="0.25">
      <c r="A73" s="14"/>
      <c r="B73" s="23">
        <v>5.5</v>
      </c>
      <c r="C73" s="37" t="s">
        <v>39</v>
      </c>
      <c r="D73" s="22" t="s">
        <v>40</v>
      </c>
      <c r="E73" s="15">
        <v>3.8</v>
      </c>
      <c r="F73" s="15">
        <v>0.8</v>
      </c>
      <c r="G73" s="15">
        <v>25.1</v>
      </c>
      <c r="H73" s="16">
        <v>123</v>
      </c>
      <c r="I73" s="16">
        <v>28</v>
      </c>
      <c r="J73" s="16">
        <v>0</v>
      </c>
      <c r="K73" s="16">
        <v>0</v>
      </c>
      <c r="L73" s="17">
        <v>1.5</v>
      </c>
      <c r="M73" s="17">
        <v>0.2</v>
      </c>
      <c r="N73" s="17">
        <v>0</v>
      </c>
      <c r="O73" s="17">
        <v>0</v>
      </c>
    </row>
    <row r="74" spans="1:227" ht="15" x14ac:dyDescent="0.25">
      <c r="A74" s="20"/>
      <c r="B74" s="52">
        <f>SUM(B69:B73)</f>
        <v>117.33</v>
      </c>
      <c r="C74" s="31" t="s">
        <v>28</v>
      </c>
      <c r="D74" s="32"/>
      <c r="E74" s="53">
        <f t="shared" ref="E74:O74" si="13">SUM(E69:E73)</f>
        <v>20.7</v>
      </c>
      <c r="F74" s="53">
        <f t="shared" si="13"/>
        <v>24.900000000000002</v>
      </c>
      <c r="G74" s="53">
        <f t="shared" si="13"/>
        <v>74</v>
      </c>
      <c r="H74" s="43">
        <f t="shared" si="13"/>
        <v>602</v>
      </c>
      <c r="I74" s="43">
        <f t="shared" si="13"/>
        <v>126</v>
      </c>
      <c r="J74" s="43">
        <f t="shared" si="13"/>
        <v>67</v>
      </c>
      <c r="K74" s="43">
        <f t="shared" si="13"/>
        <v>241</v>
      </c>
      <c r="L74" s="30">
        <f t="shared" si="13"/>
        <v>6.2299999999999995</v>
      </c>
      <c r="M74" s="30">
        <f t="shared" si="13"/>
        <v>0.41000000000000003</v>
      </c>
      <c r="N74" s="30">
        <f t="shared" si="13"/>
        <v>10.36</v>
      </c>
      <c r="O74" s="30">
        <f t="shared" si="13"/>
        <v>7.2999999999999995E-2</v>
      </c>
    </row>
    <row r="75" spans="1:227" ht="15" x14ac:dyDescent="0.25">
      <c r="A75" s="14"/>
      <c r="B75" s="23"/>
      <c r="C75" s="21" t="s">
        <v>41</v>
      </c>
      <c r="D75" s="22"/>
      <c r="E75" s="15"/>
      <c r="F75" s="15"/>
      <c r="G75" s="15"/>
      <c r="H75" s="16"/>
      <c r="I75" s="16"/>
      <c r="J75" s="16"/>
      <c r="K75" s="16"/>
      <c r="L75" s="17"/>
      <c r="M75" s="17"/>
      <c r="N75" s="17"/>
      <c r="O75" s="17"/>
    </row>
    <row r="76" spans="1:227" ht="15" x14ac:dyDescent="0.25">
      <c r="A76" s="14" t="s">
        <v>88</v>
      </c>
      <c r="B76" s="23">
        <v>35.9</v>
      </c>
      <c r="C76" s="28" t="s">
        <v>89</v>
      </c>
      <c r="D76" s="25" t="s">
        <v>90</v>
      </c>
      <c r="E76" s="15">
        <v>9.6999999999999993</v>
      </c>
      <c r="F76" s="15">
        <v>9.3000000000000007</v>
      </c>
      <c r="G76" s="15">
        <v>18.2</v>
      </c>
      <c r="H76" s="16">
        <v>195</v>
      </c>
      <c r="I76" s="16">
        <v>23</v>
      </c>
      <c r="J76" s="16">
        <v>16</v>
      </c>
      <c r="K76" s="16">
        <v>96</v>
      </c>
      <c r="L76" s="17">
        <v>1.03</v>
      </c>
      <c r="M76" s="17">
        <v>0.13</v>
      </c>
      <c r="N76" s="17">
        <v>0.18</v>
      </c>
      <c r="O76" s="17">
        <v>0.01</v>
      </c>
    </row>
    <row r="77" spans="1:227" ht="15" x14ac:dyDescent="0.25">
      <c r="A77" s="20">
        <v>342</v>
      </c>
      <c r="B77" s="23">
        <v>6.84</v>
      </c>
      <c r="C77" s="44" t="s">
        <v>91</v>
      </c>
      <c r="D77" s="25" t="s">
        <v>38</v>
      </c>
      <c r="E77" s="26">
        <v>0.2</v>
      </c>
      <c r="F77" s="26">
        <v>0.2</v>
      </c>
      <c r="G77" s="26">
        <v>13.9</v>
      </c>
      <c r="H77" s="27">
        <v>58</v>
      </c>
      <c r="I77" s="27">
        <v>7</v>
      </c>
      <c r="J77" s="27">
        <v>4</v>
      </c>
      <c r="K77" s="27">
        <v>4</v>
      </c>
      <c r="L77" s="23">
        <v>0.91</v>
      </c>
      <c r="M77" s="23">
        <v>0.01</v>
      </c>
      <c r="N77" s="23">
        <v>4.09</v>
      </c>
      <c r="O77" s="23">
        <v>0</v>
      </c>
    </row>
    <row r="78" spans="1:227" ht="15" x14ac:dyDescent="0.25">
      <c r="A78" s="14"/>
      <c r="B78" s="52">
        <f>SUM(B76:B77)</f>
        <v>42.739999999999995</v>
      </c>
      <c r="C78" s="42" t="s">
        <v>28</v>
      </c>
      <c r="D78" s="32"/>
      <c r="E78" s="33">
        <f t="shared" ref="E78:O78" si="14">SUM(E76:E77)</f>
        <v>9.8999999999999986</v>
      </c>
      <c r="F78" s="33">
        <f t="shared" si="14"/>
        <v>9.5</v>
      </c>
      <c r="G78" s="33">
        <f t="shared" si="14"/>
        <v>32.1</v>
      </c>
      <c r="H78" s="34">
        <f t="shared" si="14"/>
        <v>253</v>
      </c>
      <c r="I78" s="34">
        <f t="shared" si="14"/>
        <v>30</v>
      </c>
      <c r="J78" s="34">
        <f t="shared" si="14"/>
        <v>20</v>
      </c>
      <c r="K78" s="34">
        <f t="shared" si="14"/>
        <v>100</v>
      </c>
      <c r="L78" s="35">
        <f t="shared" si="14"/>
        <v>1.94</v>
      </c>
      <c r="M78" s="35">
        <f t="shared" si="14"/>
        <v>0.14000000000000001</v>
      </c>
      <c r="N78" s="35">
        <f t="shared" si="14"/>
        <v>4.2699999999999996</v>
      </c>
      <c r="O78" s="35">
        <f t="shared" si="14"/>
        <v>0.01</v>
      </c>
    </row>
    <row r="79" spans="1:227" ht="15" x14ac:dyDescent="0.25">
      <c r="A79" s="14"/>
      <c r="B79" s="23"/>
      <c r="C79" s="50" t="s">
        <v>45</v>
      </c>
      <c r="D79" s="47"/>
      <c r="E79" s="46">
        <f t="shared" ref="E79:O79" si="15">E67+E74+E78</f>
        <v>45.4</v>
      </c>
      <c r="F79" s="46">
        <f t="shared" si="15"/>
        <v>51.1</v>
      </c>
      <c r="G79" s="46">
        <f t="shared" si="15"/>
        <v>186.29999999999998</v>
      </c>
      <c r="H79" s="47">
        <f t="shared" si="15"/>
        <v>1422</v>
      </c>
      <c r="I79" s="47">
        <f t="shared" si="15"/>
        <v>186</v>
      </c>
      <c r="J79" s="47">
        <f t="shared" si="15"/>
        <v>125</v>
      </c>
      <c r="K79" s="47">
        <f t="shared" si="15"/>
        <v>525</v>
      </c>
      <c r="L79" s="48">
        <f t="shared" si="15"/>
        <v>10.29</v>
      </c>
      <c r="M79" s="48">
        <f t="shared" si="15"/>
        <v>0.68</v>
      </c>
      <c r="N79" s="48">
        <f t="shared" si="15"/>
        <v>22.849999999999998</v>
      </c>
      <c r="O79" s="48">
        <f t="shared" si="15"/>
        <v>0.12299999999999998</v>
      </c>
    </row>
    <row r="80" spans="1:227" ht="15" x14ac:dyDescent="0.25">
      <c r="A80" s="14"/>
      <c r="B80" s="23"/>
      <c r="C80" s="19" t="s">
        <v>92</v>
      </c>
      <c r="D80" s="22"/>
      <c r="E80" s="15"/>
      <c r="F80" s="15"/>
      <c r="G80" s="15"/>
      <c r="H80" s="16"/>
      <c r="I80" s="16"/>
      <c r="J80" s="16"/>
      <c r="K80" s="16"/>
      <c r="L80" s="17"/>
      <c r="M80" s="17"/>
      <c r="N80" s="17"/>
      <c r="O80" s="17"/>
    </row>
    <row r="81" spans="1:228" s="39" customFormat="1" ht="15" x14ac:dyDescent="0.25">
      <c r="A81" s="14"/>
      <c r="B81" s="23"/>
      <c r="C81" s="21" t="s">
        <v>47</v>
      </c>
      <c r="D81" s="22"/>
      <c r="E81" s="15"/>
      <c r="F81" s="15"/>
      <c r="G81" s="15"/>
      <c r="H81" s="16"/>
      <c r="I81" s="16"/>
      <c r="J81" s="16"/>
      <c r="K81" s="16"/>
      <c r="L81" s="17"/>
      <c r="M81" s="17"/>
      <c r="N81" s="17"/>
      <c r="O81" s="17"/>
      <c r="HS81" s="41"/>
    </row>
    <row r="82" spans="1:228" s="39" customFormat="1" ht="15" x14ac:dyDescent="0.25">
      <c r="A82" s="20">
        <v>14</v>
      </c>
      <c r="B82" s="23">
        <v>11.75</v>
      </c>
      <c r="C82" s="40" t="s">
        <v>68</v>
      </c>
      <c r="D82" s="25" t="s">
        <v>69</v>
      </c>
      <c r="E82" s="26">
        <v>0.1</v>
      </c>
      <c r="F82" s="15">
        <v>7.3</v>
      </c>
      <c r="G82" s="15">
        <v>0.1</v>
      </c>
      <c r="H82" s="16">
        <v>66</v>
      </c>
      <c r="I82" s="16">
        <v>2</v>
      </c>
      <c r="J82" s="16">
        <v>0</v>
      </c>
      <c r="K82" s="16">
        <v>3</v>
      </c>
      <c r="L82" s="17">
        <v>0.02</v>
      </c>
      <c r="M82" s="17">
        <v>0.01</v>
      </c>
      <c r="N82" s="17">
        <v>0</v>
      </c>
      <c r="O82" s="17">
        <v>0.04</v>
      </c>
      <c r="HS82" s="41"/>
    </row>
    <row r="83" spans="1:228" s="39" customFormat="1" ht="15" x14ac:dyDescent="0.25">
      <c r="A83" s="20">
        <v>291</v>
      </c>
      <c r="B83" s="23">
        <v>45.71</v>
      </c>
      <c r="C83" s="40" t="s">
        <v>93</v>
      </c>
      <c r="D83" s="25" t="s">
        <v>38</v>
      </c>
      <c r="E83" s="26">
        <v>18.600000000000001</v>
      </c>
      <c r="F83" s="26">
        <v>10.4</v>
      </c>
      <c r="G83" s="26">
        <v>41.7</v>
      </c>
      <c r="H83" s="27">
        <v>384</v>
      </c>
      <c r="I83" s="27">
        <v>21</v>
      </c>
      <c r="J83" s="27">
        <v>82</v>
      </c>
      <c r="K83" s="27">
        <v>194</v>
      </c>
      <c r="L83" s="23">
        <v>1.6</v>
      </c>
      <c r="M83" s="23">
        <v>0.09</v>
      </c>
      <c r="N83" s="23">
        <v>3.27</v>
      </c>
      <c r="O83" s="23">
        <v>0.04</v>
      </c>
      <c r="HS83" s="41"/>
    </row>
    <row r="84" spans="1:228" s="39" customFormat="1" ht="15" x14ac:dyDescent="0.25">
      <c r="A84" s="20">
        <v>338</v>
      </c>
      <c r="B84" s="23">
        <v>16.48</v>
      </c>
      <c r="C84" s="40" t="s">
        <v>94</v>
      </c>
      <c r="D84" s="25" t="s">
        <v>95</v>
      </c>
      <c r="E84" s="26">
        <v>0.5</v>
      </c>
      <c r="F84" s="26">
        <v>0.5</v>
      </c>
      <c r="G84" s="26">
        <v>12.7</v>
      </c>
      <c r="H84" s="27">
        <v>58</v>
      </c>
      <c r="I84" s="27">
        <v>21</v>
      </c>
      <c r="J84" s="27">
        <v>12</v>
      </c>
      <c r="K84" s="27">
        <v>14</v>
      </c>
      <c r="L84" s="23">
        <v>2.9</v>
      </c>
      <c r="M84" s="23">
        <v>0</v>
      </c>
      <c r="N84" s="23">
        <v>13</v>
      </c>
      <c r="O84" s="23">
        <v>0</v>
      </c>
      <c r="HS84" s="41"/>
    </row>
    <row r="85" spans="1:228" s="39" customFormat="1" ht="15" x14ac:dyDescent="0.25">
      <c r="A85" s="14">
        <v>71</v>
      </c>
      <c r="B85" s="23">
        <v>8.16</v>
      </c>
      <c r="C85" s="44" t="s">
        <v>59</v>
      </c>
      <c r="D85" s="43">
        <v>45</v>
      </c>
      <c r="E85" s="26">
        <v>0.36</v>
      </c>
      <c r="F85" s="26">
        <v>0.04</v>
      </c>
      <c r="G85" s="26">
        <v>1.1000000000000001</v>
      </c>
      <c r="H85" s="27">
        <v>6</v>
      </c>
      <c r="I85" s="27">
        <v>11</v>
      </c>
      <c r="J85" s="27">
        <v>6</v>
      </c>
      <c r="K85" s="27">
        <v>19</v>
      </c>
      <c r="L85" s="23">
        <v>0.27</v>
      </c>
      <c r="M85" s="23">
        <v>0.01</v>
      </c>
      <c r="N85" s="23">
        <v>5</v>
      </c>
      <c r="O85" s="23">
        <v>0</v>
      </c>
      <c r="HS85" s="41"/>
    </row>
    <row r="86" spans="1:228" ht="15" x14ac:dyDescent="0.25">
      <c r="A86" s="20">
        <v>377</v>
      </c>
      <c r="B86" s="23">
        <v>5.46</v>
      </c>
      <c r="C86" s="44" t="s">
        <v>24</v>
      </c>
      <c r="D86" s="25" t="s">
        <v>96</v>
      </c>
      <c r="E86" s="26">
        <v>0.3</v>
      </c>
      <c r="F86" s="26">
        <v>0.1</v>
      </c>
      <c r="G86" s="26">
        <v>10.5</v>
      </c>
      <c r="H86" s="27">
        <v>44</v>
      </c>
      <c r="I86" s="27">
        <v>11</v>
      </c>
      <c r="J86" s="27">
        <v>6</v>
      </c>
      <c r="K86" s="27">
        <v>11</v>
      </c>
      <c r="L86" s="23">
        <v>0.9</v>
      </c>
      <c r="M86" s="23">
        <v>0</v>
      </c>
      <c r="N86" s="23">
        <v>6.1</v>
      </c>
      <c r="O86" s="23">
        <v>0</v>
      </c>
    </row>
    <row r="87" spans="1:228" ht="15" x14ac:dyDescent="0.25">
      <c r="A87" s="14"/>
      <c r="B87" s="23">
        <v>3.5</v>
      </c>
      <c r="C87" s="28" t="s">
        <v>26</v>
      </c>
      <c r="D87" s="22" t="s">
        <v>27</v>
      </c>
      <c r="E87" s="15">
        <v>2</v>
      </c>
      <c r="F87" s="15">
        <v>0.5</v>
      </c>
      <c r="G87" s="15">
        <v>14.3</v>
      </c>
      <c r="H87" s="16">
        <v>70</v>
      </c>
      <c r="I87" s="16">
        <v>10</v>
      </c>
      <c r="J87" s="16">
        <v>0</v>
      </c>
      <c r="K87" s="16">
        <v>0</v>
      </c>
      <c r="L87" s="17">
        <v>0.5</v>
      </c>
      <c r="M87" s="17">
        <v>0.08</v>
      </c>
      <c r="N87" s="17">
        <v>0</v>
      </c>
      <c r="O87" s="17">
        <v>0</v>
      </c>
    </row>
    <row r="88" spans="1:228" ht="15" x14ac:dyDescent="0.25">
      <c r="A88" s="14"/>
      <c r="B88" s="30">
        <f>SUM(B82:B87)</f>
        <v>91.059999999999988</v>
      </c>
      <c r="C88" s="42" t="s">
        <v>28</v>
      </c>
      <c r="D88" s="32"/>
      <c r="E88" s="33">
        <f t="shared" ref="E88:O88" si="16">SUM(E82:E87)</f>
        <v>21.860000000000003</v>
      </c>
      <c r="F88" s="33">
        <f t="shared" si="16"/>
        <v>18.84</v>
      </c>
      <c r="G88" s="33">
        <f t="shared" si="16"/>
        <v>80.399999999999991</v>
      </c>
      <c r="H88" s="34">
        <f t="shared" si="16"/>
        <v>628</v>
      </c>
      <c r="I88" s="34">
        <f t="shared" si="16"/>
        <v>76</v>
      </c>
      <c r="J88" s="34">
        <f t="shared" si="16"/>
        <v>106</v>
      </c>
      <c r="K88" s="34">
        <f t="shared" si="16"/>
        <v>241</v>
      </c>
      <c r="L88" s="35">
        <f t="shared" si="16"/>
        <v>6.1899999999999995</v>
      </c>
      <c r="M88" s="35">
        <f t="shared" si="16"/>
        <v>0.19</v>
      </c>
      <c r="N88" s="35">
        <f t="shared" si="16"/>
        <v>27.369999999999997</v>
      </c>
      <c r="O88" s="35">
        <f t="shared" si="16"/>
        <v>0.08</v>
      </c>
    </row>
    <row r="89" spans="1:228" ht="15" x14ac:dyDescent="0.25">
      <c r="A89" s="14"/>
      <c r="B89" s="17"/>
      <c r="C89" s="21" t="s">
        <v>29</v>
      </c>
      <c r="D89" s="22"/>
      <c r="E89" s="15"/>
      <c r="F89" s="15"/>
      <c r="G89" s="15"/>
      <c r="H89" s="16"/>
      <c r="I89" s="16"/>
      <c r="J89" s="16"/>
      <c r="K89" s="16"/>
      <c r="L89" s="17"/>
      <c r="M89" s="17"/>
      <c r="N89" s="17"/>
      <c r="O89" s="17"/>
    </row>
    <row r="90" spans="1:228" ht="15" x14ac:dyDescent="0.25">
      <c r="A90" s="14" t="s">
        <v>97</v>
      </c>
      <c r="B90" s="23">
        <v>25.78</v>
      </c>
      <c r="C90" s="40" t="s">
        <v>98</v>
      </c>
      <c r="D90" s="25" t="s">
        <v>99</v>
      </c>
      <c r="E90" s="15">
        <v>11</v>
      </c>
      <c r="F90" s="15">
        <v>0.9</v>
      </c>
      <c r="G90" s="15">
        <v>13.7</v>
      </c>
      <c r="H90" s="16">
        <v>107</v>
      </c>
      <c r="I90" s="16">
        <v>13</v>
      </c>
      <c r="J90" s="16">
        <v>28</v>
      </c>
      <c r="K90" s="16">
        <v>44</v>
      </c>
      <c r="L90" s="17">
        <v>0.9</v>
      </c>
      <c r="M90" s="17">
        <v>0.1</v>
      </c>
      <c r="N90" s="17">
        <v>0.8</v>
      </c>
      <c r="O90" s="17">
        <v>0.02</v>
      </c>
      <c r="HS90" s="29"/>
      <c r="HT90" s="29"/>
    </row>
    <row r="91" spans="1:228" ht="15" x14ac:dyDescent="0.25">
      <c r="A91" s="14">
        <v>285</v>
      </c>
      <c r="B91" s="23">
        <v>61.04</v>
      </c>
      <c r="C91" s="28" t="s">
        <v>100</v>
      </c>
      <c r="D91" s="22" t="s">
        <v>38</v>
      </c>
      <c r="E91" s="15">
        <v>21</v>
      </c>
      <c r="F91" s="15">
        <v>17.100000000000001</v>
      </c>
      <c r="G91" s="15">
        <v>39.6</v>
      </c>
      <c r="H91" s="16">
        <v>397</v>
      </c>
      <c r="I91" s="16">
        <v>19</v>
      </c>
      <c r="J91" s="16">
        <v>21</v>
      </c>
      <c r="K91" s="16">
        <v>122</v>
      </c>
      <c r="L91" s="17">
        <v>1.8</v>
      </c>
      <c r="M91" s="17">
        <v>0.2</v>
      </c>
      <c r="N91" s="17">
        <v>0</v>
      </c>
      <c r="O91" s="17">
        <v>0</v>
      </c>
    </row>
    <row r="92" spans="1:228" ht="15" x14ac:dyDescent="0.25">
      <c r="A92" s="14"/>
      <c r="B92" s="23">
        <v>10.88</v>
      </c>
      <c r="C92" s="28" t="s">
        <v>101</v>
      </c>
      <c r="D92" s="22" t="s">
        <v>102</v>
      </c>
      <c r="E92" s="15">
        <v>0.8</v>
      </c>
      <c r="F92" s="15">
        <v>4.5</v>
      </c>
      <c r="G92" s="15">
        <v>11.9</v>
      </c>
      <c r="H92" s="16">
        <v>92</v>
      </c>
      <c r="I92" s="16">
        <v>0</v>
      </c>
      <c r="J92" s="16">
        <v>0</v>
      </c>
      <c r="K92" s="16">
        <v>0</v>
      </c>
      <c r="L92" s="17">
        <v>0</v>
      </c>
      <c r="M92" s="17">
        <v>0</v>
      </c>
      <c r="N92" s="17">
        <v>0</v>
      </c>
      <c r="O92" s="17">
        <v>0</v>
      </c>
    </row>
    <row r="93" spans="1:228" ht="15" x14ac:dyDescent="0.25">
      <c r="A93" s="14">
        <v>348</v>
      </c>
      <c r="B93" s="23">
        <v>7.71</v>
      </c>
      <c r="C93" s="37" t="s">
        <v>61</v>
      </c>
      <c r="D93" s="22" t="s">
        <v>38</v>
      </c>
      <c r="E93" s="15">
        <v>1</v>
      </c>
      <c r="F93" s="15">
        <v>0</v>
      </c>
      <c r="G93" s="15">
        <v>13.2</v>
      </c>
      <c r="H93" s="16">
        <v>86</v>
      </c>
      <c r="I93" s="16">
        <v>33</v>
      </c>
      <c r="J93" s="16">
        <v>21</v>
      </c>
      <c r="K93" s="16">
        <v>29</v>
      </c>
      <c r="L93" s="17">
        <v>0.69</v>
      </c>
      <c r="M93" s="17">
        <v>0.02</v>
      </c>
      <c r="N93" s="17">
        <v>0.89</v>
      </c>
      <c r="O93" s="17">
        <v>0</v>
      </c>
    </row>
    <row r="94" spans="1:228" ht="25.5" x14ac:dyDescent="0.25">
      <c r="A94" s="14"/>
      <c r="B94" s="23">
        <v>4.3899999999999997</v>
      </c>
      <c r="C94" s="37" t="s">
        <v>39</v>
      </c>
      <c r="D94" s="22" t="s">
        <v>103</v>
      </c>
      <c r="E94" s="15">
        <v>3</v>
      </c>
      <c r="F94" s="15">
        <v>0.6</v>
      </c>
      <c r="G94" s="15">
        <v>20</v>
      </c>
      <c r="H94" s="16">
        <v>98</v>
      </c>
      <c r="I94" s="16">
        <v>0</v>
      </c>
      <c r="J94" s="16">
        <v>0</v>
      </c>
      <c r="K94" s="16">
        <v>0</v>
      </c>
      <c r="L94" s="17">
        <v>0</v>
      </c>
      <c r="M94" s="17">
        <v>0</v>
      </c>
      <c r="N94" s="17">
        <v>0</v>
      </c>
      <c r="O94" s="17">
        <v>0</v>
      </c>
    </row>
    <row r="95" spans="1:228" ht="15" x14ac:dyDescent="0.25">
      <c r="A95" s="14"/>
      <c r="B95" s="30">
        <f>SUM(B90:B94)</f>
        <v>109.79999999999998</v>
      </c>
      <c r="C95" s="42" t="s">
        <v>28</v>
      </c>
      <c r="D95" s="32"/>
      <c r="E95" s="33">
        <f t="shared" ref="E95:O95" si="17">SUM(E90:E94)</f>
        <v>36.799999999999997</v>
      </c>
      <c r="F95" s="33">
        <f t="shared" si="17"/>
        <v>23.1</v>
      </c>
      <c r="G95" s="33">
        <f t="shared" si="17"/>
        <v>98.4</v>
      </c>
      <c r="H95" s="34">
        <f t="shared" si="17"/>
        <v>780</v>
      </c>
      <c r="I95" s="34">
        <f t="shared" si="17"/>
        <v>65</v>
      </c>
      <c r="J95" s="34">
        <f t="shared" si="17"/>
        <v>70</v>
      </c>
      <c r="K95" s="34">
        <f t="shared" si="17"/>
        <v>195</v>
      </c>
      <c r="L95" s="35">
        <f t="shared" si="17"/>
        <v>3.39</v>
      </c>
      <c r="M95" s="35">
        <f t="shared" si="17"/>
        <v>0.32000000000000006</v>
      </c>
      <c r="N95" s="35">
        <f t="shared" si="17"/>
        <v>1.69</v>
      </c>
      <c r="O95" s="35">
        <f t="shared" si="17"/>
        <v>0.02</v>
      </c>
    </row>
    <row r="96" spans="1:228" ht="15" x14ac:dyDescent="0.25">
      <c r="A96" s="14"/>
      <c r="B96" s="23"/>
      <c r="C96" s="21" t="s">
        <v>41</v>
      </c>
      <c r="D96" s="22"/>
      <c r="E96" s="15"/>
      <c r="F96" s="15"/>
      <c r="G96" s="15"/>
      <c r="H96" s="16"/>
      <c r="I96" s="16"/>
      <c r="J96" s="16"/>
      <c r="K96" s="16"/>
      <c r="L96" s="17"/>
      <c r="M96" s="17"/>
      <c r="N96" s="17"/>
      <c r="O96" s="17"/>
    </row>
    <row r="97" spans="1:228" ht="15" x14ac:dyDescent="0.25">
      <c r="A97" s="20" t="s">
        <v>104</v>
      </c>
      <c r="B97" s="23">
        <v>34.74</v>
      </c>
      <c r="C97" s="40" t="s">
        <v>105</v>
      </c>
      <c r="D97" s="25" t="s">
        <v>34</v>
      </c>
      <c r="E97" s="26">
        <v>13.5</v>
      </c>
      <c r="F97" s="26">
        <v>10.4</v>
      </c>
      <c r="G97" s="26">
        <v>31.5</v>
      </c>
      <c r="H97" s="27">
        <v>274</v>
      </c>
      <c r="I97" s="27">
        <v>170</v>
      </c>
      <c r="J97" s="27">
        <v>40</v>
      </c>
      <c r="K97" s="27">
        <v>182</v>
      </c>
      <c r="L97" s="23">
        <v>1</v>
      </c>
      <c r="M97" s="23">
        <v>0.09</v>
      </c>
      <c r="N97" s="23">
        <v>2.4</v>
      </c>
      <c r="O97" s="23">
        <v>0.03</v>
      </c>
    </row>
    <row r="98" spans="1:228" ht="15" x14ac:dyDescent="0.25">
      <c r="A98" s="20">
        <v>388</v>
      </c>
      <c r="B98" s="23">
        <v>8.2200000000000006</v>
      </c>
      <c r="C98" s="44" t="s">
        <v>44</v>
      </c>
      <c r="D98" s="25" t="s">
        <v>38</v>
      </c>
      <c r="E98" s="26">
        <v>0.7</v>
      </c>
      <c r="F98" s="26">
        <v>0.30000000000000004</v>
      </c>
      <c r="G98" s="26">
        <v>24.6</v>
      </c>
      <c r="H98" s="27">
        <v>104</v>
      </c>
      <c r="I98" s="27">
        <v>10</v>
      </c>
      <c r="J98" s="27">
        <v>3</v>
      </c>
      <c r="K98" s="27">
        <v>3</v>
      </c>
      <c r="L98" s="23">
        <v>0.65</v>
      </c>
      <c r="M98" s="23">
        <v>0.01</v>
      </c>
      <c r="N98" s="23">
        <v>20</v>
      </c>
      <c r="O98" s="23">
        <v>0</v>
      </c>
      <c r="HS98" s="29"/>
      <c r="HT98" s="29"/>
    </row>
    <row r="99" spans="1:228" ht="15" x14ac:dyDescent="0.25">
      <c r="A99" s="14"/>
      <c r="B99" s="52">
        <f>SUM(B97:B98)</f>
        <v>42.96</v>
      </c>
      <c r="C99" s="42" t="s">
        <v>28</v>
      </c>
      <c r="D99" s="32"/>
      <c r="E99" s="33">
        <f t="shared" ref="E99:O99" si="18">SUM(E97:E98)</f>
        <v>14.2</v>
      </c>
      <c r="F99" s="33">
        <f t="shared" si="18"/>
        <v>10.700000000000001</v>
      </c>
      <c r="G99" s="33">
        <f t="shared" si="18"/>
        <v>56.1</v>
      </c>
      <c r="H99" s="34">
        <f t="shared" si="18"/>
        <v>378</v>
      </c>
      <c r="I99" s="34">
        <f t="shared" si="18"/>
        <v>180</v>
      </c>
      <c r="J99" s="34">
        <f t="shared" si="18"/>
        <v>43</v>
      </c>
      <c r="K99" s="34">
        <f t="shared" si="18"/>
        <v>185</v>
      </c>
      <c r="L99" s="35">
        <f t="shared" si="18"/>
        <v>1.65</v>
      </c>
      <c r="M99" s="35">
        <f t="shared" si="18"/>
        <v>9.9999999999999992E-2</v>
      </c>
      <c r="N99" s="35">
        <f t="shared" si="18"/>
        <v>22.4</v>
      </c>
      <c r="O99" s="35">
        <f t="shared" si="18"/>
        <v>0.03</v>
      </c>
    </row>
    <row r="100" spans="1:228" ht="15" x14ac:dyDescent="0.25">
      <c r="A100" s="14"/>
      <c r="B100" s="23"/>
      <c r="C100" s="50" t="s">
        <v>45</v>
      </c>
      <c r="D100" s="46"/>
      <c r="E100" s="46">
        <f t="shared" ref="E100:O100" si="19">E88+E95+E99</f>
        <v>72.86</v>
      </c>
      <c r="F100" s="46">
        <f t="shared" si="19"/>
        <v>52.64</v>
      </c>
      <c r="G100" s="46">
        <f t="shared" si="19"/>
        <v>234.9</v>
      </c>
      <c r="H100" s="47">
        <f t="shared" si="19"/>
        <v>1786</v>
      </c>
      <c r="I100" s="47">
        <f t="shared" si="19"/>
        <v>321</v>
      </c>
      <c r="J100" s="47">
        <f t="shared" si="19"/>
        <v>219</v>
      </c>
      <c r="K100" s="47">
        <f t="shared" si="19"/>
        <v>621</v>
      </c>
      <c r="L100" s="48">
        <f t="shared" si="19"/>
        <v>11.23</v>
      </c>
      <c r="M100" s="48">
        <f t="shared" si="19"/>
        <v>0.61</v>
      </c>
      <c r="N100" s="48">
        <f t="shared" si="19"/>
        <v>51.459999999999994</v>
      </c>
      <c r="O100" s="48">
        <f t="shared" si="19"/>
        <v>0.13</v>
      </c>
    </row>
    <row r="101" spans="1:228" ht="15" x14ac:dyDescent="0.25">
      <c r="A101" s="14"/>
      <c r="B101" s="23"/>
      <c r="C101" s="19" t="s">
        <v>106</v>
      </c>
      <c r="D101" s="47"/>
      <c r="E101" s="46"/>
      <c r="F101" s="46"/>
      <c r="G101" s="46"/>
      <c r="H101" s="47"/>
      <c r="I101" s="47"/>
      <c r="J101" s="47"/>
      <c r="K101" s="47"/>
      <c r="L101" s="48"/>
      <c r="M101" s="48"/>
      <c r="N101" s="48"/>
      <c r="O101" s="48"/>
    </row>
    <row r="102" spans="1:228" ht="15" x14ac:dyDescent="0.25">
      <c r="A102" s="14"/>
      <c r="B102" s="23"/>
      <c r="C102" s="21" t="s">
        <v>47</v>
      </c>
      <c r="D102" s="47"/>
      <c r="E102" s="46"/>
      <c r="F102" s="46"/>
      <c r="G102" s="46"/>
      <c r="H102" s="47"/>
      <c r="I102" s="47"/>
      <c r="J102" s="47"/>
      <c r="K102" s="47"/>
      <c r="L102" s="48"/>
      <c r="M102" s="48"/>
      <c r="N102" s="48"/>
      <c r="O102" s="48"/>
    </row>
    <row r="103" spans="1:228" ht="15" x14ac:dyDescent="0.25">
      <c r="A103" s="20" t="s">
        <v>107</v>
      </c>
      <c r="B103" s="23">
        <v>67.95</v>
      </c>
      <c r="C103" s="44" t="s">
        <v>108</v>
      </c>
      <c r="D103" s="43">
        <v>100</v>
      </c>
      <c r="E103" s="26">
        <v>18.5</v>
      </c>
      <c r="F103" s="26">
        <v>9</v>
      </c>
      <c r="G103" s="26">
        <v>7.7</v>
      </c>
      <c r="H103" s="27">
        <v>186</v>
      </c>
      <c r="I103" s="27">
        <v>100</v>
      </c>
      <c r="J103" s="27">
        <v>66</v>
      </c>
      <c r="K103" s="27">
        <v>179</v>
      </c>
      <c r="L103" s="23">
        <v>1</v>
      </c>
      <c r="M103" s="23">
        <v>0.05</v>
      </c>
      <c r="N103" s="23">
        <v>1.3</v>
      </c>
      <c r="O103" s="23">
        <v>7.0000000000000007E-2</v>
      </c>
    </row>
    <row r="104" spans="1:228" ht="15" x14ac:dyDescent="0.25">
      <c r="A104" s="20">
        <v>309</v>
      </c>
      <c r="B104" s="23">
        <v>12.08</v>
      </c>
      <c r="C104" s="44" t="s">
        <v>109</v>
      </c>
      <c r="D104" s="43">
        <v>180</v>
      </c>
      <c r="E104" s="26">
        <v>6.5</v>
      </c>
      <c r="F104" s="26">
        <v>5.7</v>
      </c>
      <c r="G104" s="26">
        <v>33.5</v>
      </c>
      <c r="H104" s="27">
        <v>212</v>
      </c>
      <c r="I104" s="27">
        <v>8</v>
      </c>
      <c r="J104" s="27">
        <v>9</v>
      </c>
      <c r="K104" s="27">
        <v>42</v>
      </c>
      <c r="L104" s="23">
        <v>0.91</v>
      </c>
      <c r="M104" s="23">
        <v>7.0000000000000007E-2</v>
      </c>
      <c r="N104" s="23">
        <v>0</v>
      </c>
      <c r="O104" s="23">
        <v>0.03</v>
      </c>
    </row>
    <row r="105" spans="1:228" ht="15" x14ac:dyDescent="0.25">
      <c r="A105" s="20">
        <v>71</v>
      </c>
      <c r="B105" s="23">
        <v>3.63</v>
      </c>
      <c r="C105" s="44" t="s">
        <v>59</v>
      </c>
      <c r="D105" s="43">
        <v>20</v>
      </c>
      <c r="E105" s="26">
        <v>0.2</v>
      </c>
      <c r="F105" s="26">
        <v>0.02</v>
      </c>
      <c r="G105" s="26">
        <v>0.5</v>
      </c>
      <c r="H105" s="27">
        <v>3</v>
      </c>
      <c r="I105" s="27">
        <v>5</v>
      </c>
      <c r="J105" s="27">
        <v>3</v>
      </c>
      <c r="K105" s="27">
        <v>8</v>
      </c>
      <c r="L105" s="23">
        <v>0.12</v>
      </c>
      <c r="M105" s="23">
        <v>0.01</v>
      </c>
      <c r="N105" s="23">
        <v>0</v>
      </c>
      <c r="O105" s="23">
        <v>0</v>
      </c>
    </row>
    <row r="106" spans="1:228" ht="15" x14ac:dyDescent="0.25">
      <c r="A106" s="20">
        <v>376</v>
      </c>
      <c r="B106" s="23">
        <v>1.69</v>
      </c>
      <c r="C106" s="40" t="s">
        <v>52</v>
      </c>
      <c r="D106" s="25" t="s">
        <v>38</v>
      </c>
      <c r="E106" s="15">
        <v>0.2</v>
      </c>
      <c r="F106" s="15">
        <v>0.1</v>
      </c>
      <c r="G106" s="15">
        <v>10.1</v>
      </c>
      <c r="H106" s="16">
        <v>41</v>
      </c>
      <c r="I106" s="16">
        <v>5</v>
      </c>
      <c r="J106" s="16">
        <v>4</v>
      </c>
      <c r="K106" s="16">
        <v>8</v>
      </c>
      <c r="L106" s="17">
        <v>0.9</v>
      </c>
      <c r="M106" s="17">
        <v>0</v>
      </c>
      <c r="N106" s="17">
        <v>0.1</v>
      </c>
      <c r="O106" s="17">
        <v>0</v>
      </c>
    </row>
    <row r="107" spans="1:228" ht="15" x14ac:dyDescent="0.25">
      <c r="A107" s="20"/>
      <c r="B107" s="23">
        <v>5.6</v>
      </c>
      <c r="C107" s="44" t="s">
        <v>26</v>
      </c>
      <c r="D107" s="25" t="s">
        <v>53</v>
      </c>
      <c r="E107" s="26">
        <v>3.2</v>
      </c>
      <c r="F107" s="26">
        <v>0.8</v>
      </c>
      <c r="G107" s="26">
        <v>22.88</v>
      </c>
      <c r="H107" s="27">
        <v>112</v>
      </c>
      <c r="I107" s="27">
        <v>16</v>
      </c>
      <c r="J107" s="27">
        <v>0</v>
      </c>
      <c r="K107" s="27">
        <v>0</v>
      </c>
      <c r="L107" s="23">
        <v>0.8</v>
      </c>
      <c r="M107" s="23">
        <v>0.128</v>
      </c>
      <c r="N107" s="23">
        <v>0</v>
      </c>
      <c r="O107" s="23">
        <v>0</v>
      </c>
    </row>
    <row r="108" spans="1:228" ht="15" x14ac:dyDescent="0.25">
      <c r="A108" s="14"/>
      <c r="B108" s="35">
        <f>SUM(B103:B107)</f>
        <v>90.949999999999989</v>
      </c>
      <c r="C108" s="42" t="s">
        <v>28</v>
      </c>
      <c r="D108" s="54"/>
      <c r="E108" s="33">
        <f t="shared" ref="E108:O108" si="20">SUM(E103:E107)</f>
        <v>28.599999999999998</v>
      </c>
      <c r="F108" s="33">
        <f t="shared" si="20"/>
        <v>15.62</v>
      </c>
      <c r="G108" s="33">
        <f t="shared" si="20"/>
        <v>74.680000000000007</v>
      </c>
      <c r="H108" s="34">
        <f t="shared" si="20"/>
        <v>554</v>
      </c>
      <c r="I108" s="34">
        <f t="shared" si="20"/>
        <v>134</v>
      </c>
      <c r="J108" s="34">
        <f t="shared" si="20"/>
        <v>82</v>
      </c>
      <c r="K108" s="34">
        <f t="shared" si="20"/>
        <v>237</v>
      </c>
      <c r="L108" s="35">
        <f t="shared" si="20"/>
        <v>3.7300000000000004</v>
      </c>
      <c r="M108" s="35">
        <f t="shared" si="20"/>
        <v>0.25800000000000001</v>
      </c>
      <c r="N108" s="35">
        <f t="shared" si="20"/>
        <v>1.4000000000000001</v>
      </c>
      <c r="O108" s="35">
        <f t="shared" si="20"/>
        <v>0.1</v>
      </c>
    </row>
    <row r="109" spans="1:228" ht="15" x14ac:dyDescent="0.25">
      <c r="A109" s="14"/>
      <c r="B109" s="23"/>
      <c r="C109" s="21" t="s">
        <v>110</v>
      </c>
      <c r="D109" s="47"/>
      <c r="E109" s="46"/>
      <c r="F109" s="46"/>
      <c r="G109" s="46"/>
      <c r="H109" s="47"/>
      <c r="I109" s="47"/>
      <c r="J109" s="47"/>
      <c r="K109" s="47"/>
      <c r="L109" s="48"/>
      <c r="M109" s="48"/>
      <c r="N109" s="48"/>
      <c r="O109" s="48"/>
    </row>
    <row r="110" spans="1:228" ht="15" x14ac:dyDescent="0.25">
      <c r="A110" s="14">
        <v>119</v>
      </c>
      <c r="B110" s="23">
        <v>9.64</v>
      </c>
      <c r="C110" s="40" t="s">
        <v>111</v>
      </c>
      <c r="D110" s="22" t="s">
        <v>32</v>
      </c>
      <c r="E110" s="15">
        <v>10.1</v>
      </c>
      <c r="F110" s="15">
        <v>6.1</v>
      </c>
      <c r="G110" s="15">
        <v>31.5</v>
      </c>
      <c r="H110" s="16">
        <v>221</v>
      </c>
      <c r="I110" s="16">
        <v>40</v>
      </c>
      <c r="J110" s="16">
        <v>31</v>
      </c>
      <c r="K110" s="16">
        <v>79</v>
      </c>
      <c r="L110" s="17">
        <v>2.9</v>
      </c>
      <c r="M110" s="17">
        <v>0.49</v>
      </c>
      <c r="N110" s="17">
        <v>0</v>
      </c>
      <c r="O110" s="17">
        <v>0</v>
      </c>
    </row>
    <row r="111" spans="1:228" ht="15" x14ac:dyDescent="0.25">
      <c r="A111" s="20" t="s">
        <v>112</v>
      </c>
      <c r="B111" s="23">
        <v>44.63</v>
      </c>
      <c r="C111" s="40" t="s">
        <v>113</v>
      </c>
      <c r="D111" s="25" t="s">
        <v>50</v>
      </c>
      <c r="E111" s="26">
        <v>11.3</v>
      </c>
      <c r="F111" s="26">
        <v>11.8</v>
      </c>
      <c r="G111" s="26">
        <v>12.9</v>
      </c>
      <c r="H111" s="27">
        <v>202</v>
      </c>
      <c r="I111" s="27">
        <v>17</v>
      </c>
      <c r="J111" s="27">
        <v>15</v>
      </c>
      <c r="K111" s="27">
        <v>77</v>
      </c>
      <c r="L111" s="23">
        <v>0.8</v>
      </c>
      <c r="M111" s="23">
        <v>0.1</v>
      </c>
      <c r="N111" s="23">
        <v>1</v>
      </c>
      <c r="O111" s="23">
        <v>0</v>
      </c>
    </row>
    <row r="112" spans="1:228" ht="15" x14ac:dyDescent="0.25">
      <c r="A112" s="14">
        <v>312</v>
      </c>
      <c r="B112" s="23">
        <v>26.51</v>
      </c>
      <c r="C112" s="18" t="s">
        <v>87</v>
      </c>
      <c r="D112" s="22" t="s">
        <v>36</v>
      </c>
      <c r="E112" s="15">
        <v>3.8</v>
      </c>
      <c r="F112" s="15">
        <v>6.3</v>
      </c>
      <c r="G112" s="15">
        <v>14.5</v>
      </c>
      <c r="H112" s="16">
        <v>130</v>
      </c>
      <c r="I112" s="16">
        <v>46</v>
      </c>
      <c r="J112" s="16">
        <v>33</v>
      </c>
      <c r="K112" s="16">
        <v>99</v>
      </c>
      <c r="L112" s="17">
        <v>1.18</v>
      </c>
      <c r="M112" s="17">
        <v>0.01</v>
      </c>
      <c r="N112" s="17">
        <v>0.36</v>
      </c>
      <c r="O112" s="17">
        <v>0.06</v>
      </c>
    </row>
    <row r="113" spans="1:15" ht="15" x14ac:dyDescent="0.25">
      <c r="A113" s="14">
        <v>71</v>
      </c>
      <c r="B113" s="23">
        <v>11.32</v>
      </c>
      <c r="C113" s="44" t="s">
        <v>114</v>
      </c>
      <c r="D113" s="43">
        <v>50</v>
      </c>
      <c r="E113" s="26">
        <v>0.6</v>
      </c>
      <c r="F113" s="26">
        <v>0.1</v>
      </c>
      <c r="G113" s="26">
        <v>2</v>
      </c>
      <c r="H113" s="27">
        <v>12</v>
      </c>
      <c r="I113" s="27">
        <v>7</v>
      </c>
      <c r="J113" s="27">
        <v>10</v>
      </c>
      <c r="K113" s="27">
        <v>13</v>
      </c>
      <c r="L113" s="23">
        <v>0.5</v>
      </c>
      <c r="M113" s="23">
        <v>0.03</v>
      </c>
      <c r="N113" s="23">
        <v>12.5</v>
      </c>
      <c r="O113" s="23">
        <v>0</v>
      </c>
    </row>
    <row r="114" spans="1:15" ht="15" x14ac:dyDescent="0.25">
      <c r="A114" s="14">
        <v>342</v>
      </c>
      <c r="B114" s="17">
        <v>13.01</v>
      </c>
      <c r="C114" s="28" t="s">
        <v>115</v>
      </c>
      <c r="D114" s="22" t="s">
        <v>38</v>
      </c>
      <c r="E114" s="15">
        <v>0.2</v>
      </c>
      <c r="F114" s="15">
        <v>0.1</v>
      </c>
      <c r="G114" s="15">
        <v>14</v>
      </c>
      <c r="H114" s="16">
        <v>58</v>
      </c>
      <c r="I114" s="16">
        <v>8</v>
      </c>
      <c r="J114" s="16">
        <v>5</v>
      </c>
      <c r="K114" s="16">
        <v>6</v>
      </c>
      <c r="L114" s="17">
        <v>1</v>
      </c>
      <c r="M114" s="17">
        <v>0</v>
      </c>
      <c r="N114" s="17">
        <v>2.1</v>
      </c>
      <c r="O114" s="17">
        <v>0</v>
      </c>
    </row>
    <row r="115" spans="1:15" ht="25.5" x14ac:dyDescent="0.25">
      <c r="A115" s="14"/>
      <c r="B115" s="23">
        <v>4.3899999999999997</v>
      </c>
      <c r="C115" s="37" t="s">
        <v>39</v>
      </c>
      <c r="D115" s="25" t="s">
        <v>103</v>
      </c>
      <c r="E115" s="15">
        <v>3</v>
      </c>
      <c r="F115" s="15">
        <v>0.6</v>
      </c>
      <c r="G115" s="15">
        <v>20</v>
      </c>
      <c r="H115" s="16">
        <v>98</v>
      </c>
      <c r="I115" s="16">
        <v>0</v>
      </c>
      <c r="J115" s="16">
        <v>0</v>
      </c>
      <c r="K115" s="16">
        <v>0</v>
      </c>
      <c r="L115" s="17">
        <v>0</v>
      </c>
      <c r="M115" s="17">
        <v>0</v>
      </c>
      <c r="N115" s="17">
        <v>0</v>
      </c>
      <c r="O115" s="17">
        <v>0</v>
      </c>
    </row>
    <row r="116" spans="1:15" ht="15" x14ac:dyDescent="0.25">
      <c r="A116" s="14"/>
      <c r="B116" s="52">
        <f>SUM(B110:B115)</f>
        <v>109.5</v>
      </c>
      <c r="C116" s="42" t="s">
        <v>28</v>
      </c>
      <c r="D116" s="54"/>
      <c r="E116" s="33">
        <f t="shared" ref="E116:O116" si="21">SUM(E110:E115)</f>
        <v>29</v>
      </c>
      <c r="F116" s="33">
        <f t="shared" si="21"/>
        <v>25.000000000000004</v>
      </c>
      <c r="G116" s="33">
        <f t="shared" si="21"/>
        <v>94.9</v>
      </c>
      <c r="H116" s="34">
        <f t="shared" si="21"/>
        <v>721</v>
      </c>
      <c r="I116" s="34">
        <f t="shared" si="21"/>
        <v>118</v>
      </c>
      <c r="J116" s="34">
        <f t="shared" si="21"/>
        <v>94</v>
      </c>
      <c r="K116" s="34">
        <f t="shared" si="21"/>
        <v>274</v>
      </c>
      <c r="L116" s="35">
        <f t="shared" si="21"/>
        <v>6.38</v>
      </c>
      <c r="M116" s="35">
        <f t="shared" si="21"/>
        <v>0.63</v>
      </c>
      <c r="N116" s="35">
        <f t="shared" si="21"/>
        <v>15.959999999999999</v>
      </c>
      <c r="O116" s="35">
        <f t="shared" si="21"/>
        <v>0.06</v>
      </c>
    </row>
    <row r="117" spans="1:15" ht="15" x14ac:dyDescent="0.25">
      <c r="A117" s="14"/>
      <c r="B117" s="23"/>
      <c r="C117" s="21" t="s">
        <v>41</v>
      </c>
      <c r="D117" s="47"/>
      <c r="E117" s="46"/>
      <c r="F117" s="46"/>
      <c r="G117" s="46"/>
      <c r="H117" s="47"/>
      <c r="I117" s="47"/>
      <c r="J117" s="47"/>
      <c r="K117" s="47"/>
      <c r="L117" s="48"/>
      <c r="M117" s="48"/>
      <c r="N117" s="48"/>
      <c r="O117" s="48"/>
    </row>
    <row r="118" spans="1:15" ht="15" x14ac:dyDescent="0.25">
      <c r="A118" s="20" t="s">
        <v>88</v>
      </c>
      <c r="B118" s="23">
        <v>19.989999999999998</v>
      </c>
      <c r="C118" s="40" t="s">
        <v>116</v>
      </c>
      <c r="D118" s="25" t="s">
        <v>90</v>
      </c>
      <c r="E118" s="26">
        <v>8.8000000000000007</v>
      </c>
      <c r="F118" s="26">
        <v>5.6</v>
      </c>
      <c r="G118" s="26">
        <v>18.600000000000001</v>
      </c>
      <c r="H118" s="27">
        <v>160</v>
      </c>
      <c r="I118" s="27">
        <v>28</v>
      </c>
      <c r="J118" s="27">
        <v>25</v>
      </c>
      <c r="K118" s="27">
        <v>57</v>
      </c>
      <c r="L118" s="23">
        <v>0.72</v>
      </c>
      <c r="M118" s="23">
        <v>0.06</v>
      </c>
      <c r="N118" s="23">
        <v>0.9</v>
      </c>
      <c r="O118" s="23">
        <v>0.02</v>
      </c>
    </row>
    <row r="119" spans="1:15" ht="15" x14ac:dyDescent="0.25">
      <c r="A119" s="20">
        <v>342</v>
      </c>
      <c r="B119" s="23">
        <v>6.84</v>
      </c>
      <c r="C119" s="44" t="s">
        <v>91</v>
      </c>
      <c r="D119" s="25" t="s">
        <v>38</v>
      </c>
      <c r="E119" s="26">
        <v>0.2</v>
      </c>
      <c r="F119" s="26">
        <v>0.2</v>
      </c>
      <c r="G119" s="26">
        <v>13.9</v>
      </c>
      <c r="H119" s="27">
        <v>58</v>
      </c>
      <c r="I119" s="27">
        <v>7</v>
      </c>
      <c r="J119" s="27">
        <v>4</v>
      </c>
      <c r="K119" s="27">
        <v>4</v>
      </c>
      <c r="L119" s="23">
        <v>0.91</v>
      </c>
      <c r="M119" s="23">
        <v>0.01</v>
      </c>
      <c r="N119" s="23">
        <v>4.09</v>
      </c>
      <c r="O119" s="23">
        <v>0</v>
      </c>
    </row>
    <row r="120" spans="1:15" ht="15" x14ac:dyDescent="0.25">
      <c r="A120" s="20">
        <v>338</v>
      </c>
      <c r="B120" s="23">
        <v>16.48</v>
      </c>
      <c r="C120" s="40" t="s">
        <v>94</v>
      </c>
      <c r="D120" s="25" t="s">
        <v>95</v>
      </c>
      <c r="E120" s="15">
        <v>0.5</v>
      </c>
      <c r="F120" s="15">
        <v>0.5</v>
      </c>
      <c r="G120" s="15">
        <v>12.7</v>
      </c>
      <c r="H120" s="16">
        <v>58</v>
      </c>
      <c r="I120" s="16">
        <v>21</v>
      </c>
      <c r="J120" s="16">
        <v>12</v>
      </c>
      <c r="K120" s="16">
        <v>14</v>
      </c>
      <c r="L120" s="17">
        <v>2.9</v>
      </c>
      <c r="M120" s="17">
        <v>0</v>
      </c>
      <c r="N120" s="17">
        <v>13</v>
      </c>
      <c r="O120" s="17">
        <v>0</v>
      </c>
    </row>
    <row r="121" spans="1:15" ht="15" x14ac:dyDescent="0.25">
      <c r="A121" s="14"/>
      <c r="B121" s="30">
        <f>SUM(B118:B120)</f>
        <v>43.31</v>
      </c>
      <c r="C121" s="42" t="s">
        <v>28</v>
      </c>
      <c r="D121" s="55"/>
      <c r="E121" s="53">
        <f t="shared" ref="E121:O121" si="22">SUM(E118:E120)</f>
        <v>9.5</v>
      </c>
      <c r="F121" s="53">
        <f t="shared" si="22"/>
        <v>6.3</v>
      </c>
      <c r="G121" s="53">
        <f t="shared" si="22"/>
        <v>45.2</v>
      </c>
      <c r="H121" s="43">
        <f t="shared" si="22"/>
        <v>276</v>
      </c>
      <c r="I121" s="43">
        <f t="shared" si="22"/>
        <v>56</v>
      </c>
      <c r="J121" s="43">
        <f t="shared" si="22"/>
        <v>41</v>
      </c>
      <c r="K121" s="43">
        <f t="shared" si="22"/>
        <v>75</v>
      </c>
      <c r="L121" s="30">
        <f t="shared" si="22"/>
        <v>4.5299999999999994</v>
      </c>
      <c r="M121" s="30">
        <f t="shared" si="22"/>
        <v>6.9999999999999993E-2</v>
      </c>
      <c r="N121" s="30">
        <f t="shared" si="22"/>
        <v>17.990000000000002</v>
      </c>
      <c r="O121" s="30">
        <f t="shared" si="22"/>
        <v>0.02</v>
      </c>
    </row>
    <row r="122" spans="1:15" ht="15" x14ac:dyDescent="0.25">
      <c r="A122" s="14"/>
      <c r="B122" s="20"/>
      <c r="C122" s="50" t="s">
        <v>45</v>
      </c>
      <c r="D122" s="46"/>
      <c r="E122" s="46">
        <f t="shared" ref="E122:O122" si="23">E108+E116+E121</f>
        <v>67.099999999999994</v>
      </c>
      <c r="F122" s="46">
        <f t="shared" si="23"/>
        <v>46.92</v>
      </c>
      <c r="G122" s="46">
        <f t="shared" si="23"/>
        <v>214.78000000000003</v>
      </c>
      <c r="H122" s="47">
        <f t="shared" si="23"/>
        <v>1551</v>
      </c>
      <c r="I122" s="47">
        <f t="shared" si="23"/>
        <v>308</v>
      </c>
      <c r="J122" s="47">
        <f t="shared" si="23"/>
        <v>217</v>
      </c>
      <c r="K122" s="47">
        <f t="shared" si="23"/>
        <v>586</v>
      </c>
      <c r="L122" s="48">
        <f t="shared" si="23"/>
        <v>14.639999999999999</v>
      </c>
      <c r="M122" s="48">
        <f t="shared" si="23"/>
        <v>0.95799999999999996</v>
      </c>
      <c r="N122" s="48">
        <f t="shared" si="23"/>
        <v>35.35</v>
      </c>
      <c r="O122" s="48">
        <f t="shared" si="23"/>
        <v>0.18</v>
      </c>
    </row>
    <row r="123" spans="1:15" ht="15" x14ac:dyDescent="0.25">
      <c r="A123" s="14"/>
      <c r="B123" s="20"/>
      <c r="C123" s="56" t="s">
        <v>117</v>
      </c>
      <c r="D123" s="22"/>
      <c r="E123" s="15"/>
      <c r="F123" s="15"/>
      <c r="G123" s="15"/>
      <c r="H123" s="16"/>
      <c r="I123" s="16"/>
      <c r="J123" s="16"/>
      <c r="K123" s="16"/>
      <c r="L123" s="17"/>
      <c r="M123" s="17"/>
      <c r="N123" s="17"/>
      <c r="O123" s="17"/>
    </row>
    <row r="124" spans="1:15" ht="15" x14ac:dyDescent="0.25">
      <c r="A124" s="14"/>
      <c r="B124" s="20"/>
      <c r="C124" s="19" t="s">
        <v>19</v>
      </c>
      <c r="D124" s="22"/>
      <c r="E124" s="15"/>
      <c r="F124" s="15"/>
      <c r="G124" s="15"/>
      <c r="H124" s="16"/>
      <c r="I124" s="16"/>
      <c r="J124" s="16"/>
      <c r="K124" s="16"/>
      <c r="L124" s="17"/>
      <c r="M124" s="17"/>
      <c r="N124" s="17"/>
      <c r="O124" s="17"/>
    </row>
    <row r="125" spans="1:15" ht="15" x14ac:dyDescent="0.25">
      <c r="A125" s="14"/>
      <c r="B125" s="20"/>
      <c r="C125" s="21" t="s">
        <v>47</v>
      </c>
      <c r="D125" s="22"/>
      <c r="E125" s="15"/>
      <c r="F125" s="15"/>
      <c r="G125" s="15"/>
      <c r="H125" s="16"/>
      <c r="I125" s="16"/>
      <c r="J125" s="16"/>
      <c r="K125" s="16"/>
      <c r="L125" s="17"/>
      <c r="M125" s="17"/>
      <c r="N125" s="17"/>
      <c r="O125" s="17"/>
    </row>
    <row r="126" spans="1:15" ht="15" x14ac:dyDescent="0.25">
      <c r="A126" s="57" t="s">
        <v>118</v>
      </c>
      <c r="B126" s="23">
        <v>32.119999999999997</v>
      </c>
      <c r="C126" s="40" t="s">
        <v>119</v>
      </c>
      <c r="D126" s="25" t="s">
        <v>120</v>
      </c>
      <c r="E126" s="26">
        <v>8.5</v>
      </c>
      <c r="F126" s="26">
        <v>12.7</v>
      </c>
      <c r="G126" s="26">
        <v>11.5</v>
      </c>
      <c r="H126" s="27">
        <v>195</v>
      </c>
      <c r="I126" s="27">
        <v>309</v>
      </c>
      <c r="J126" s="27">
        <v>17</v>
      </c>
      <c r="K126" s="27">
        <v>181</v>
      </c>
      <c r="L126" s="23">
        <v>0.4</v>
      </c>
      <c r="M126" s="23">
        <v>0.15</v>
      </c>
      <c r="N126" s="23">
        <v>0</v>
      </c>
      <c r="O126" s="23">
        <v>0</v>
      </c>
    </row>
    <row r="127" spans="1:15" ht="15" x14ac:dyDescent="0.25">
      <c r="A127" s="57" t="s">
        <v>121</v>
      </c>
      <c r="B127" s="23">
        <v>20.66</v>
      </c>
      <c r="C127" s="40" t="s">
        <v>122</v>
      </c>
      <c r="D127" s="25" t="s">
        <v>123</v>
      </c>
      <c r="E127" s="26">
        <v>8</v>
      </c>
      <c r="F127" s="26">
        <v>8.5</v>
      </c>
      <c r="G127" s="26">
        <v>35.200000000000003</v>
      </c>
      <c r="H127" s="27">
        <v>250</v>
      </c>
      <c r="I127" s="27">
        <v>194</v>
      </c>
      <c r="J127" s="27">
        <v>47</v>
      </c>
      <c r="K127" s="27">
        <v>211</v>
      </c>
      <c r="L127" s="23">
        <v>1.02</v>
      </c>
      <c r="M127" s="23">
        <v>0.12</v>
      </c>
      <c r="N127" s="23">
        <v>2.0099999999999998</v>
      </c>
      <c r="O127" s="23">
        <v>0.03</v>
      </c>
    </row>
    <row r="128" spans="1:15" ht="15" x14ac:dyDescent="0.25">
      <c r="A128" s="20">
        <v>338</v>
      </c>
      <c r="B128" s="23">
        <v>16.489999999999998</v>
      </c>
      <c r="C128" s="40" t="s">
        <v>94</v>
      </c>
      <c r="D128" s="25" t="s">
        <v>95</v>
      </c>
      <c r="E128" s="15">
        <v>0.5</v>
      </c>
      <c r="F128" s="15">
        <v>0.5</v>
      </c>
      <c r="G128" s="15">
        <v>12.7</v>
      </c>
      <c r="H128" s="16">
        <v>58</v>
      </c>
      <c r="I128" s="16">
        <v>21</v>
      </c>
      <c r="J128" s="16">
        <v>12</v>
      </c>
      <c r="K128" s="16">
        <v>14</v>
      </c>
      <c r="L128" s="17">
        <v>2.9</v>
      </c>
      <c r="M128" s="17">
        <v>0</v>
      </c>
      <c r="N128" s="17">
        <v>13</v>
      </c>
      <c r="O128" s="17">
        <v>0</v>
      </c>
    </row>
    <row r="129" spans="1:15" ht="15" x14ac:dyDescent="0.25">
      <c r="A129" s="14">
        <v>382</v>
      </c>
      <c r="B129" s="23">
        <v>16.239999999999998</v>
      </c>
      <c r="C129" s="18" t="s">
        <v>124</v>
      </c>
      <c r="D129" s="22" t="s">
        <v>38</v>
      </c>
      <c r="E129" s="15">
        <v>3.6</v>
      </c>
      <c r="F129" s="15">
        <v>3</v>
      </c>
      <c r="G129" s="15">
        <v>20.8</v>
      </c>
      <c r="H129" s="16">
        <v>124</v>
      </c>
      <c r="I129" s="16">
        <v>124</v>
      </c>
      <c r="J129" s="16">
        <v>27</v>
      </c>
      <c r="K129" s="16">
        <v>109</v>
      </c>
      <c r="L129" s="17">
        <v>0.8</v>
      </c>
      <c r="M129" s="17">
        <v>0</v>
      </c>
      <c r="N129" s="17">
        <v>1.3</v>
      </c>
      <c r="O129" s="17">
        <v>0.02</v>
      </c>
    </row>
    <row r="130" spans="1:15" ht="15" x14ac:dyDescent="0.25">
      <c r="A130" s="14"/>
      <c r="B130" s="23">
        <v>5.54</v>
      </c>
      <c r="C130" s="28" t="s">
        <v>125</v>
      </c>
      <c r="D130" s="22" t="s">
        <v>126</v>
      </c>
      <c r="E130" s="15">
        <v>2.4</v>
      </c>
      <c r="F130" s="15">
        <v>0.8</v>
      </c>
      <c r="G130" s="15">
        <v>15</v>
      </c>
      <c r="H130" s="16">
        <v>72</v>
      </c>
      <c r="I130" s="16">
        <v>0</v>
      </c>
      <c r="J130" s="16">
        <v>0</v>
      </c>
      <c r="K130" s="16">
        <v>0</v>
      </c>
      <c r="L130" s="17">
        <v>0</v>
      </c>
      <c r="M130" s="17">
        <v>0</v>
      </c>
      <c r="N130" s="17">
        <v>0</v>
      </c>
      <c r="O130" s="17">
        <v>0</v>
      </c>
    </row>
    <row r="131" spans="1:15" ht="15" x14ac:dyDescent="0.25">
      <c r="A131" s="14"/>
      <c r="B131" s="30">
        <f>SUM(B126:B130)</f>
        <v>91.05</v>
      </c>
      <c r="C131" s="42" t="s">
        <v>28</v>
      </c>
      <c r="D131" s="32"/>
      <c r="E131" s="33">
        <f t="shared" ref="E131:O138" si="24">SUM(E126:E130)</f>
        <v>23</v>
      </c>
      <c r="F131" s="33">
        <f t="shared" si="24"/>
        <v>25.5</v>
      </c>
      <c r="G131" s="33">
        <f t="shared" si="24"/>
        <v>95.2</v>
      </c>
      <c r="H131" s="34">
        <f t="shared" si="24"/>
        <v>699</v>
      </c>
      <c r="I131" s="34">
        <f t="shared" si="24"/>
        <v>648</v>
      </c>
      <c r="J131" s="34">
        <f t="shared" si="24"/>
        <v>103</v>
      </c>
      <c r="K131" s="34">
        <f t="shared" si="24"/>
        <v>515</v>
      </c>
      <c r="L131" s="35">
        <f t="shared" si="24"/>
        <v>5.12</v>
      </c>
      <c r="M131" s="35">
        <f t="shared" si="24"/>
        <v>0.27</v>
      </c>
      <c r="N131" s="35">
        <f t="shared" si="24"/>
        <v>16.309999999999999</v>
      </c>
      <c r="O131" s="35">
        <f t="shared" si="24"/>
        <v>0.05</v>
      </c>
    </row>
    <row r="132" spans="1:15" ht="15" x14ac:dyDescent="0.25">
      <c r="A132" s="14"/>
      <c r="B132" s="17"/>
      <c r="C132" s="21" t="s">
        <v>29</v>
      </c>
      <c r="D132" s="22"/>
      <c r="E132" s="15"/>
      <c r="F132" s="15"/>
      <c r="G132" s="15"/>
      <c r="H132" s="16"/>
      <c r="I132" s="16"/>
      <c r="J132" s="16"/>
      <c r="K132" s="16"/>
      <c r="L132" s="17"/>
      <c r="M132" s="17"/>
      <c r="N132" s="17"/>
      <c r="O132" s="17"/>
    </row>
    <row r="133" spans="1:15" ht="15" x14ac:dyDescent="0.25">
      <c r="A133" s="20" t="s">
        <v>30</v>
      </c>
      <c r="B133" s="23">
        <v>27.87</v>
      </c>
      <c r="C133" s="37" t="s">
        <v>31</v>
      </c>
      <c r="D133" s="25" t="s">
        <v>32</v>
      </c>
      <c r="E133" s="26">
        <v>6.1</v>
      </c>
      <c r="F133" s="26">
        <v>6.3</v>
      </c>
      <c r="G133" s="26">
        <v>22.8</v>
      </c>
      <c r="H133" s="27">
        <v>173</v>
      </c>
      <c r="I133" s="27">
        <v>120</v>
      </c>
      <c r="J133" s="27">
        <v>16</v>
      </c>
      <c r="K133" s="27">
        <v>91</v>
      </c>
      <c r="L133" s="23">
        <v>1</v>
      </c>
      <c r="M133" s="23">
        <v>0.24</v>
      </c>
      <c r="N133" s="23">
        <v>10.1</v>
      </c>
      <c r="O133" s="23">
        <v>0.02</v>
      </c>
    </row>
    <row r="134" spans="1:15" ht="15" x14ac:dyDescent="0.25">
      <c r="A134" s="20">
        <v>260</v>
      </c>
      <c r="B134" s="23">
        <v>55.21</v>
      </c>
      <c r="C134" s="38" t="s">
        <v>33</v>
      </c>
      <c r="D134" s="25" t="s">
        <v>34</v>
      </c>
      <c r="E134" s="26">
        <v>8.1999999999999993</v>
      </c>
      <c r="F134" s="26">
        <v>8.6</v>
      </c>
      <c r="G134" s="26">
        <v>2.8</v>
      </c>
      <c r="H134" s="27">
        <v>121</v>
      </c>
      <c r="I134" s="27">
        <v>16</v>
      </c>
      <c r="J134" s="27">
        <v>15</v>
      </c>
      <c r="K134" s="27">
        <v>23</v>
      </c>
      <c r="L134" s="23">
        <v>0.97</v>
      </c>
      <c r="M134" s="23">
        <v>0.02</v>
      </c>
      <c r="N134" s="23">
        <v>0.62</v>
      </c>
      <c r="O134" s="23">
        <v>0.01</v>
      </c>
    </row>
    <row r="135" spans="1:15" ht="15" x14ac:dyDescent="0.25">
      <c r="A135" s="20">
        <v>309</v>
      </c>
      <c r="B135" s="23">
        <v>12.08</v>
      </c>
      <c r="C135" s="40" t="s">
        <v>58</v>
      </c>
      <c r="D135" s="25" t="s">
        <v>36</v>
      </c>
      <c r="E135" s="26">
        <v>6.5</v>
      </c>
      <c r="F135" s="26">
        <v>5.7</v>
      </c>
      <c r="G135" s="26">
        <v>33.5</v>
      </c>
      <c r="H135" s="27">
        <v>212</v>
      </c>
      <c r="I135" s="27">
        <v>8</v>
      </c>
      <c r="J135" s="27">
        <v>9</v>
      </c>
      <c r="K135" s="27">
        <v>42</v>
      </c>
      <c r="L135" s="23">
        <v>0.91</v>
      </c>
      <c r="M135" s="23">
        <v>7.0000000000000007E-2</v>
      </c>
      <c r="N135" s="23">
        <v>0</v>
      </c>
      <c r="O135" s="23">
        <v>0.03</v>
      </c>
    </row>
    <row r="136" spans="1:15" ht="15" x14ac:dyDescent="0.25">
      <c r="A136" s="14" t="s">
        <v>81</v>
      </c>
      <c r="B136" s="23">
        <v>8.61</v>
      </c>
      <c r="C136" s="44" t="s">
        <v>82</v>
      </c>
      <c r="D136" s="43">
        <v>200</v>
      </c>
      <c r="E136" s="26">
        <v>0</v>
      </c>
      <c r="F136" s="26">
        <v>0</v>
      </c>
      <c r="G136" s="26">
        <v>28</v>
      </c>
      <c r="H136" s="27">
        <v>112</v>
      </c>
      <c r="I136" s="27">
        <v>3</v>
      </c>
      <c r="J136" s="27">
        <v>0</v>
      </c>
      <c r="K136" s="27">
        <v>6</v>
      </c>
      <c r="L136" s="23">
        <v>0.03</v>
      </c>
      <c r="M136" s="23">
        <v>0</v>
      </c>
      <c r="N136" s="23">
        <v>7.6</v>
      </c>
      <c r="O136" s="23">
        <v>0</v>
      </c>
    </row>
    <row r="137" spans="1:15" ht="25.5" x14ac:dyDescent="0.25">
      <c r="A137" s="14"/>
      <c r="B137" s="23">
        <v>5.17</v>
      </c>
      <c r="C137" s="28" t="s">
        <v>127</v>
      </c>
      <c r="D137" s="22" t="s">
        <v>128</v>
      </c>
      <c r="E137" s="15">
        <v>3.2</v>
      </c>
      <c r="F137" s="15">
        <v>0.8</v>
      </c>
      <c r="G137" s="15">
        <v>20.8</v>
      </c>
      <c r="H137" s="16">
        <v>101</v>
      </c>
      <c r="I137" s="16">
        <v>18</v>
      </c>
      <c r="J137" s="16">
        <v>0</v>
      </c>
      <c r="K137" s="16">
        <v>0</v>
      </c>
      <c r="L137" s="17">
        <v>0.98</v>
      </c>
      <c r="M137" s="17">
        <v>9.0000000000000011E-2</v>
      </c>
      <c r="N137" s="17">
        <v>0</v>
      </c>
      <c r="O137" s="17">
        <v>0</v>
      </c>
    </row>
    <row r="138" spans="1:15" ht="15" x14ac:dyDescent="0.25">
      <c r="A138" s="14"/>
      <c r="B138" s="30">
        <f>SUM(B133:B137)</f>
        <v>108.94</v>
      </c>
      <c r="C138" s="42" t="s">
        <v>28</v>
      </c>
      <c r="D138" s="32"/>
      <c r="E138" s="33">
        <f t="shared" si="24"/>
        <v>23.999999999999996</v>
      </c>
      <c r="F138" s="33">
        <f t="shared" si="24"/>
        <v>21.4</v>
      </c>
      <c r="G138" s="33">
        <f t="shared" si="24"/>
        <v>107.89999999999999</v>
      </c>
      <c r="H138" s="34">
        <f t="shared" si="24"/>
        <v>719</v>
      </c>
      <c r="I138" s="34">
        <f t="shared" si="24"/>
        <v>165</v>
      </c>
      <c r="J138" s="34">
        <f t="shared" si="24"/>
        <v>40</v>
      </c>
      <c r="K138" s="34">
        <f t="shared" si="24"/>
        <v>162</v>
      </c>
      <c r="L138" s="35">
        <f t="shared" si="24"/>
        <v>3.8899999999999997</v>
      </c>
      <c r="M138" s="35">
        <f t="shared" si="24"/>
        <v>0.42000000000000004</v>
      </c>
      <c r="N138" s="35">
        <f t="shared" si="24"/>
        <v>18.32</v>
      </c>
      <c r="O138" s="35">
        <f t="shared" si="24"/>
        <v>0.06</v>
      </c>
    </row>
    <row r="139" spans="1:15" ht="15" x14ac:dyDescent="0.25">
      <c r="A139" s="14"/>
      <c r="B139" s="23"/>
      <c r="C139" s="21" t="s">
        <v>41</v>
      </c>
      <c r="D139" s="22"/>
      <c r="E139" s="15"/>
      <c r="F139" s="15"/>
      <c r="G139" s="15"/>
      <c r="H139" s="16"/>
      <c r="I139" s="16"/>
      <c r="J139" s="16"/>
      <c r="K139" s="16"/>
      <c r="L139" s="17"/>
      <c r="M139" s="17"/>
      <c r="N139" s="17"/>
      <c r="O139" s="17"/>
    </row>
    <row r="140" spans="1:15" ht="15" x14ac:dyDescent="0.25">
      <c r="A140" s="14">
        <v>386</v>
      </c>
      <c r="B140" s="23">
        <v>25.94</v>
      </c>
      <c r="C140" s="18" t="s">
        <v>77</v>
      </c>
      <c r="D140" s="22" t="s">
        <v>38</v>
      </c>
      <c r="E140" s="15">
        <v>5.6</v>
      </c>
      <c r="F140" s="15">
        <v>5</v>
      </c>
      <c r="G140" s="15">
        <v>22</v>
      </c>
      <c r="H140" s="16">
        <v>156</v>
      </c>
      <c r="I140" s="16">
        <v>242</v>
      </c>
      <c r="J140" s="16">
        <v>30</v>
      </c>
      <c r="K140" s="16">
        <v>188</v>
      </c>
      <c r="L140" s="17">
        <v>0.2</v>
      </c>
      <c r="M140" s="17">
        <v>0.1</v>
      </c>
      <c r="N140" s="17">
        <v>1.8</v>
      </c>
      <c r="O140" s="17">
        <v>0.04</v>
      </c>
    </row>
    <row r="141" spans="1:15" ht="15" x14ac:dyDescent="0.25">
      <c r="A141" s="20" t="s">
        <v>88</v>
      </c>
      <c r="B141" s="23">
        <v>16.22</v>
      </c>
      <c r="C141" s="44" t="s">
        <v>129</v>
      </c>
      <c r="D141" s="25" t="s">
        <v>90</v>
      </c>
      <c r="E141" s="26">
        <v>18.5</v>
      </c>
      <c r="F141" s="26">
        <v>13.5</v>
      </c>
      <c r="G141" s="26">
        <v>33.1</v>
      </c>
      <c r="H141" s="27">
        <v>328</v>
      </c>
      <c r="I141" s="27">
        <v>64</v>
      </c>
      <c r="J141" s="27">
        <v>23</v>
      </c>
      <c r="K141" s="27">
        <v>250</v>
      </c>
      <c r="L141" s="23">
        <v>2.6</v>
      </c>
      <c r="M141" s="23">
        <v>0.1</v>
      </c>
      <c r="N141" s="23">
        <v>0.1</v>
      </c>
      <c r="O141" s="23">
        <v>0.2</v>
      </c>
    </row>
    <row r="142" spans="1:15" ht="15" x14ac:dyDescent="0.25">
      <c r="A142" s="14"/>
      <c r="B142" s="30">
        <f>SUM(B140:B141)</f>
        <v>42.16</v>
      </c>
      <c r="C142" s="42" t="s">
        <v>28</v>
      </c>
      <c r="D142" s="32"/>
      <c r="E142" s="33">
        <f t="shared" ref="E142:O142" si="25">SUM(E140:E141)</f>
        <v>24.1</v>
      </c>
      <c r="F142" s="33">
        <f t="shared" si="25"/>
        <v>18.5</v>
      </c>
      <c r="G142" s="33">
        <f t="shared" si="25"/>
        <v>55.1</v>
      </c>
      <c r="H142" s="34">
        <f t="shared" si="25"/>
        <v>484</v>
      </c>
      <c r="I142" s="34">
        <f t="shared" si="25"/>
        <v>306</v>
      </c>
      <c r="J142" s="34">
        <f t="shared" si="25"/>
        <v>53</v>
      </c>
      <c r="K142" s="34">
        <f t="shared" si="25"/>
        <v>438</v>
      </c>
      <c r="L142" s="35">
        <f t="shared" si="25"/>
        <v>2.8000000000000003</v>
      </c>
      <c r="M142" s="35">
        <f t="shared" si="25"/>
        <v>0.2</v>
      </c>
      <c r="N142" s="35">
        <f t="shared" si="25"/>
        <v>1.9000000000000001</v>
      </c>
      <c r="O142" s="35">
        <f t="shared" si="25"/>
        <v>0.24000000000000002</v>
      </c>
    </row>
    <row r="143" spans="1:15" ht="15" x14ac:dyDescent="0.25">
      <c r="A143" s="14"/>
      <c r="B143" s="23"/>
      <c r="C143" s="45" t="s">
        <v>45</v>
      </c>
      <c r="D143" s="46"/>
      <c r="E143" s="46">
        <f t="shared" ref="E143:O143" si="26">E131+E138+E142</f>
        <v>71.099999999999994</v>
      </c>
      <c r="F143" s="46">
        <f t="shared" si="26"/>
        <v>65.400000000000006</v>
      </c>
      <c r="G143" s="46">
        <f t="shared" si="26"/>
        <v>258.2</v>
      </c>
      <c r="H143" s="47">
        <f t="shared" si="26"/>
        <v>1902</v>
      </c>
      <c r="I143" s="47">
        <f t="shared" si="26"/>
        <v>1119</v>
      </c>
      <c r="J143" s="47">
        <f t="shared" si="26"/>
        <v>196</v>
      </c>
      <c r="K143" s="47">
        <f t="shared" si="26"/>
        <v>1115</v>
      </c>
      <c r="L143" s="48">
        <f t="shared" si="26"/>
        <v>11.81</v>
      </c>
      <c r="M143" s="48">
        <f t="shared" si="26"/>
        <v>0.89000000000000012</v>
      </c>
      <c r="N143" s="48">
        <f t="shared" si="26"/>
        <v>36.529999999999994</v>
      </c>
      <c r="O143" s="48">
        <f t="shared" si="26"/>
        <v>0.35000000000000003</v>
      </c>
    </row>
    <row r="144" spans="1:15" ht="15" x14ac:dyDescent="0.25">
      <c r="A144" s="14"/>
      <c r="B144" s="23"/>
      <c r="C144" s="19" t="s">
        <v>46</v>
      </c>
      <c r="D144" s="22"/>
      <c r="E144" s="15"/>
      <c r="F144" s="15"/>
      <c r="G144" s="15"/>
      <c r="H144" s="16"/>
      <c r="I144" s="16"/>
      <c r="J144" s="16"/>
      <c r="K144" s="16"/>
      <c r="L144" s="17"/>
      <c r="M144" s="17"/>
      <c r="N144" s="17"/>
      <c r="O144" s="17"/>
    </row>
    <row r="145" spans="1:15" ht="15" x14ac:dyDescent="0.25">
      <c r="A145" s="14"/>
      <c r="B145" s="23"/>
      <c r="C145" s="21" t="s">
        <v>47</v>
      </c>
      <c r="D145" s="22"/>
      <c r="E145" s="15"/>
      <c r="F145" s="15"/>
      <c r="G145" s="15"/>
      <c r="H145" s="16"/>
      <c r="I145" s="16"/>
      <c r="J145" s="16"/>
      <c r="K145" s="16"/>
      <c r="L145" s="17"/>
      <c r="M145" s="17"/>
      <c r="N145" s="17"/>
      <c r="O145" s="17"/>
    </row>
    <row r="146" spans="1:15" ht="15" x14ac:dyDescent="0.25">
      <c r="A146" s="20">
        <v>295</v>
      </c>
      <c r="B146" s="23">
        <v>42.69</v>
      </c>
      <c r="C146" s="40" t="s">
        <v>57</v>
      </c>
      <c r="D146" s="25" t="s">
        <v>34</v>
      </c>
      <c r="E146" s="26">
        <v>20.2</v>
      </c>
      <c r="F146" s="26">
        <v>9</v>
      </c>
      <c r="G146" s="26">
        <v>16.8</v>
      </c>
      <c r="H146" s="27">
        <v>229</v>
      </c>
      <c r="I146" s="27">
        <v>42</v>
      </c>
      <c r="J146" s="27">
        <v>72</v>
      </c>
      <c r="K146" s="27">
        <v>151</v>
      </c>
      <c r="L146" s="23">
        <v>1.8</v>
      </c>
      <c r="M146" s="23">
        <v>0.2</v>
      </c>
      <c r="N146" s="23">
        <v>1.3</v>
      </c>
      <c r="O146" s="23">
        <v>0.06</v>
      </c>
    </row>
    <row r="147" spans="1:15" ht="15" x14ac:dyDescent="0.25">
      <c r="A147" s="14">
        <v>312</v>
      </c>
      <c r="B147" s="23">
        <v>26.51</v>
      </c>
      <c r="C147" s="18" t="s">
        <v>87</v>
      </c>
      <c r="D147" s="22" t="s">
        <v>36</v>
      </c>
      <c r="E147" s="15">
        <v>3.8</v>
      </c>
      <c r="F147" s="15">
        <v>6.3</v>
      </c>
      <c r="G147" s="15">
        <v>14.5</v>
      </c>
      <c r="H147" s="16">
        <v>130</v>
      </c>
      <c r="I147" s="16">
        <v>46</v>
      </c>
      <c r="J147" s="16">
        <v>33</v>
      </c>
      <c r="K147" s="16">
        <v>99</v>
      </c>
      <c r="L147" s="17">
        <v>1.18</v>
      </c>
      <c r="M147" s="17">
        <v>0.01</v>
      </c>
      <c r="N147" s="17">
        <v>0.36</v>
      </c>
      <c r="O147" s="17">
        <v>0.06</v>
      </c>
    </row>
    <row r="148" spans="1:15" ht="15" x14ac:dyDescent="0.25">
      <c r="A148" s="20">
        <v>338</v>
      </c>
      <c r="B148" s="23">
        <v>16.489999999999998</v>
      </c>
      <c r="C148" s="40" t="s">
        <v>94</v>
      </c>
      <c r="D148" s="25" t="s">
        <v>95</v>
      </c>
      <c r="E148" s="15">
        <v>0.5</v>
      </c>
      <c r="F148" s="15">
        <v>0.5</v>
      </c>
      <c r="G148" s="15">
        <v>12.7</v>
      </c>
      <c r="H148" s="16">
        <v>58</v>
      </c>
      <c r="I148" s="16">
        <v>21</v>
      </c>
      <c r="J148" s="16">
        <v>12</v>
      </c>
      <c r="K148" s="16">
        <v>14</v>
      </c>
      <c r="L148" s="17">
        <v>2.9</v>
      </c>
      <c r="M148" s="17">
        <v>0</v>
      </c>
      <c r="N148" s="17">
        <v>13</v>
      </c>
      <c r="O148" s="17">
        <v>0</v>
      </c>
    </row>
    <row r="149" spans="1:15" ht="15" x14ac:dyDescent="0.25">
      <c r="A149" s="20">
        <v>376</v>
      </c>
      <c r="B149" s="23">
        <v>1.69</v>
      </c>
      <c r="C149" s="44" t="s">
        <v>52</v>
      </c>
      <c r="D149" s="25" t="s">
        <v>38</v>
      </c>
      <c r="E149" s="26">
        <v>0.2</v>
      </c>
      <c r="F149" s="26">
        <v>0.1</v>
      </c>
      <c r="G149" s="26">
        <v>10.1</v>
      </c>
      <c r="H149" s="27">
        <v>41</v>
      </c>
      <c r="I149" s="27">
        <v>5</v>
      </c>
      <c r="J149" s="27">
        <v>4</v>
      </c>
      <c r="K149" s="27">
        <v>8</v>
      </c>
      <c r="L149" s="23">
        <v>0.85</v>
      </c>
      <c r="M149" s="23">
        <v>0</v>
      </c>
      <c r="N149" s="23">
        <v>0.1</v>
      </c>
      <c r="O149" s="23">
        <v>0</v>
      </c>
    </row>
    <row r="150" spans="1:15" ht="15" x14ac:dyDescent="0.25">
      <c r="A150" s="14"/>
      <c r="B150" s="23">
        <v>3.96</v>
      </c>
      <c r="C150" s="28" t="s">
        <v>125</v>
      </c>
      <c r="D150" s="22" t="s">
        <v>27</v>
      </c>
      <c r="E150" s="15"/>
      <c r="F150" s="15"/>
      <c r="G150" s="15"/>
      <c r="H150" s="16"/>
      <c r="I150" s="16"/>
      <c r="J150" s="16"/>
      <c r="K150" s="16"/>
      <c r="L150" s="17"/>
      <c r="M150" s="17"/>
      <c r="N150" s="17"/>
      <c r="O150" s="17"/>
    </row>
    <row r="151" spans="1:15" ht="15" x14ac:dyDescent="0.25">
      <c r="A151" s="14"/>
      <c r="B151" s="30">
        <f>SUM(B146:B150)</f>
        <v>91.339999999999989</v>
      </c>
      <c r="C151" s="42" t="s">
        <v>28</v>
      </c>
      <c r="D151" s="32"/>
      <c r="E151" s="33">
        <f t="shared" ref="E151:O151" si="27">SUM(E146:E150)</f>
        <v>24.7</v>
      </c>
      <c r="F151" s="33">
        <f t="shared" si="27"/>
        <v>15.9</v>
      </c>
      <c r="G151" s="33">
        <f t="shared" si="27"/>
        <v>54.1</v>
      </c>
      <c r="H151" s="34">
        <f t="shared" si="27"/>
        <v>458</v>
      </c>
      <c r="I151" s="34">
        <f t="shared" si="27"/>
        <v>114</v>
      </c>
      <c r="J151" s="34">
        <f t="shared" si="27"/>
        <v>121</v>
      </c>
      <c r="K151" s="34">
        <f t="shared" si="27"/>
        <v>272</v>
      </c>
      <c r="L151" s="35">
        <f t="shared" si="27"/>
        <v>6.7299999999999995</v>
      </c>
      <c r="M151" s="35">
        <f t="shared" si="27"/>
        <v>0.21000000000000002</v>
      </c>
      <c r="N151" s="35">
        <f t="shared" si="27"/>
        <v>14.76</v>
      </c>
      <c r="O151" s="35">
        <f t="shared" si="27"/>
        <v>0.12</v>
      </c>
    </row>
    <row r="152" spans="1:15" ht="15" x14ac:dyDescent="0.25">
      <c r="A152" s="14"/>
      <c r="B152" s="17"/>
      <c r="C152" s="21" t="s">
        <v>29</v>
      </c>
      <c r="D152" s="22"/>
      <c r="E152" s="15"/>
      <c r="F152" s="15"/>
      <c r="G152" s="15"/>
      <c r="H152" s="16"/>
      <c r="I152" s="16"/>
      <c r="J152" s="16"/>
      <c r="K152" s="16"/>
      <c r="L152" s="17"/>
      <c r="M152" s="17"/>
      <c r="N152" s="17"/>
      <c r="O152" s="17"/>
    </row>
    <row r="153" spans="1:15" ht="15" x14ac:dyDescent="0.25">
      <c r="A153" s="20">
        <v>112</v>
      </c>
      <c r="B153" s="23">
        <v>25.96</v>
      </c>
      <c r="C153" s="37" t="s">
        <v>83</v>
      </c>
      <c r="D153" s="25" t="s">
        <v>56</v>
      </c>
      <c r="E153" s="26">
        <v>4.8</v>
      </c>
      <c r="F153" s="26">
        <v>4</v>
      </c>
      <c r="G153" s="26">
        <v>14</v>
      </c>
      <c r="H153" s="27">
        <v>111</v>
      </c>
      <c r="I153" s="27">
        <v>9</v>
      </c>
      <c r="J153" s="27">
        <v>18</v>
      </c>
      <c r="K153" s="27">
        <v>73</v>
      </c>
      <c r="L153" s="23">
        <v>1</v>
      </c>
      <c r="M153" s="23">
        <v>0.1</v>
      </c>
      <c r="N153" s="23">
        <v>5.2</v>
      </c>
      <c r="O153" s="23">
        <v>0</v>
      </c>
    </row>
    <row r="154" spans="1:15" ht="15" x14ac:dyDescent="0.25">
      <c r="A154" s="20">
        <v>265</v>
      </c>
      <c r="B154" s="23">
        <v>71.7</v>
      </c>
      <c r="C154" s="38" t="s">
        <v>130</v>
      </c>
      <c r="D154" s="25" t="s">
        <v>38</v>
      </c>
      <c r="E154" s="26">
        <v>12.7</v>
      </c>
      <c r="F154" s="26">
        <v>12.8</v>
      </c>
      <c r="G154" s="26">
        <v>36</v>
      </c>
      <c r="H154" s="27">
        <v>309</v>
      </c>
      <c r="I154" s="27">
        <v>9</v>
      </c>
      <c r="J154" s="27">
        <v>42</v>
      </c>
      <c r="K154" s="27">
        <v>189</v>
      </c>
      <c r="L154" s="23">
        <v>1.61</v>
      </c>
      <c r="M154" s="23">
        <v>0.08</v>
      </c>
      <c r="N154" s="23">
        <v>0.72</v>
      </c>
      <c r="O154" s="23">
        <v>0</v>
      </c>
    </row>
    <row r="155" spans="1:15" ht="15" x14ac:dyDescent="0.25">
      <c r="A155" s="14">
        <v>348</v>
      </c>
      <c r="B155" s="23">
        <v>7.71</v>
      </c>
      <c r="C155" s="37" t="s">
        <v>61</v>
      </c>
      <c r="D155" s="22" t="s">
        <v>38</v>
      </c>
      <c r="E155" s="15">
        <v>1</v>
      </c>
      <c r="F155" s="15">
        <v>0</v>
      </c>
      <c r="G155" s="15">
        <v>13.2</v>
      </c>
      <c r="H155" s="16">
        <v>86</v>
      </c>
      <c r="I155" s="16">
        <v>33</v>
      </c>
      <c r="J155" s="16">
        <v>21</v>
      </c>
      <c r="K155" s="16">
        <v>29</v>
      </c>
      <c r="L155" s="17">
        <v>0.69</v>
      </c>
      <c r="M155" s="17">
        <v>0.02</v>
      </c>
      <c r="N155" s="17">
        <v>0.89</v>
      </c>
      <c r="O155" s="17">
        <v>0</v>
      </c>
    </row>
    <row r="156" spans="1:15" ht="25.5" x14ac:dyDescent="0.25">
      <c r="A156" s="14"/>
      <c r="B156" s="23">
        <v>5.17</v>
      </c>
      <c r="C156" s="28" t="s">
        <v>127</v>
      </c>
      <c r="D156" s="22" t="s">
        <v>128</v>
      </c>
      <c r="E156" s="15">
        <v>3.2</v>
      </c>
      <c r="F156" s="15">
        <v>0.8</v>
      </c>
      <c r="G156" s="15">
        <v>20.8</v>
      </c>
      <c r="H156" s="16">
        <v>101</v>
      </c>
      <c r="I156" s="16">
        <v>18</v>
      </c>
      <c r="J156" s="16">
        <v>0</v>
      </c>
      <c r="K156" s="16">
        <v>0</v>
      </c>
      <c r="L156" s="17">
        <v>0.98</v>
      </c>
      <c r="M156" s="17">
        <v>9.0000000000000011E-2</v>
      </c>
      <c r="N156" s="17">
        <v>0</v>
      </c>
      <c r="O156" s="17">
        <v>0</v>
      </c>
    </row>
    <row r="157" spans="1:15" ht="15" x14ac:dyDescent="0.25">
      <c r="A157" s="14"/>
      <c r="B157" s="52">
        <f>SUM(B153:B156)</f>
        <v>110.53999999999999</v>
      </c>
      <c r="C157" s="42" t="s">
        <v>28</v>
      </c>
      <c r="D157" s="32"/>
      <c r="E157" s="33">
        <f t="shared" ref="E157:O157" si="28">SUM(E153:E156)</f>
        <v>21.7</v>
      </c>
      <c r="F157" s="33">
        <f t="shared" si="28"/>
        <v>17.600000000000001</v>
      </c>
      <c r="G157" s="33">
        <f t="shared" si="28"/>
        <v>84</v>
      </c>
      <c r="H157" s="34">
        <f t="shared" si="28"/>
        <v>607</v>
      </c>
      <c r="I157" s="34">
        <f t="shared" si="28"/>
        <v>69</v>
      </c>
      <c r="J157" s="34">
        <f t="shared" si="28"/>
        <v>81</v>
      </c>
      <c r="K157" s="34">
        <f t="shared" si="28"/>
        <v>291</v>
      </c>
      <c r="L157" s="35">
        <f t="shared" si="28"/>
        <v>4.28</v>
      </c>
      <c r="M157" s="35">
        <f t="shared" si="28"/>
        <v>0.28999999999999998</v>
      </c>
      <c r="N157" s="35">
        <f t="shared" si="28"/>
        <v>6.81</v>
      </c>
      <c r="O157" s="35">
        <f t="shared" si="28"/>
        <v>0</v>
      </c>
    </row>
    <row r="158" spans="1:15" ht="15" x14ac:dyDescent="0.25">
      <c r="A158" s="14"/>
      <c r="B158" s="23"/>
      <c r="C158" s="21" t="s">
        <v>41</v>
      </c>
      <c r="D158" s="22"/>
      <c r="E158" s="15"/>
      <c r="F158" s="15"/>
      <c r="G158" s="15"/>
      <c r="H158" s="16"/>
      <c r="I158" s="16"/>
      <c r="J158" s="16"/>
      <c r="K158" s="16"/>
      <c r="L158" s="17"/>
      <c r="M158" s="17"/>
      <c r="N158" s="17"/>
      <c r="O158" s="17"/>
    </row>
    <row r="159" spans="1:15" ht="25.5" x14ac:dyDescent="0.25">
      <c r="A159" s="20"/>
      <c r="B159" s="23" t="e">
        <f>#REF!*1.5</f>
        <v>#REF!</v>
      </c>
      <c r="C159" s="40" t="s">
        <v>131</v>
      </c>
      <c r="D159" s="25" t="s">
        <v>38</v>
      </c>
      <c r="E159" s="15">
        <v>2</v>
      </c>
      <c r="F159" s="15">
        <v>6.4</v>
      </c>
      <c r="G159" s="15">
        <v>19</v>
      </c>
      <c r="H159" s="16">
        <v>140</v>
      </c>
      <c r="I159" s="16">
        <v>0</v>
      </c>
      <c r="J159" s="16">
        <v>0</v>
      </c>
      <c r="K159" s="16">
        <v>0</v>
      </c>
      <c r="L159" s="17">
        <v>0</v>
      </c>
      <c r="M159" s="17">
        <v>0</v>
      </c>
      <c r="N159" s="17">
        <v>0</v>
      </c>
      <c r="O159" s="17">
        <v>0</v>
      </c>
    </row>
    <row r="160" spans="1:15" ht="15" x14ac:dyDescent="0.25">
      <c r="A160" s="14" t="s">
        <v>132</v>
      </c>
      <c r="B160" s="23">
        <v>11.83</v>
      </c>
      <c r="C160" s="1" t="s">
        <v>133</v>
      </c>
      <c r="D160" s="22" t="s">
        <v>66</v>
      </c>
      <c r="E160" s="15">
        <v>4.9000000000000004</v>
      </c>
      <c r="F160" s="15">
        <v>5.0999999999999996</v>
      </c>
      <c r="G160" s="15">
        <v>29.6</v>
      </c>
      <c r="H160" s="16">
        <v>184</v>
      </c>
      <c r="I160" s="16">
        <v>22</v>
      </c>
      <c r="J160" s="16">
        <v>8</v>
      </c>
      <c r="K160" s="16">
        <v>47</v>
      </c>
      <c r="L160" s="17">
        <v>0.54</v>
      </c>
      <c r="M160" s="17">
        <v>0.05</v>
      </c>
      <c r="N160" s="17">
        <v>0.16</v>
      </c>
      <c r="O160" s="17">
        <v>0.03</v>
      </c>
    </row>
    <row r="161" spans="1:228" ht="15" x14ac:dyDescent="0.25">
      <c r="A161" s="14"/>
      <c r="B161" s="30" t="e">
        <f>SUM(B159:B160)</f>
        <v>#REF!</v>
      </c>
      <c r="C161" s="42" t="s">
        <v>28</v>
      </c>
      <c r="D161" s="32"/>
      <c r="E161" s="33">
        <f t="shared" ref="E161:O161" si="29">SUM(E159:E160)</f>
        <v>6.9</v>
      </c>
      <c r="F161" s="33">
        <f t="shared" si="29"/>
        <v>11.5</v>
      </c>
      <c r="G161" s="33">
        <f t="shared" si="29"/>
        <v>48.6</v>
      </c>
      <c r="H161" s="34">
        <f t="shared" si="29"/>
        <v>324</v>
      </c>
      <c r="I161" s="34">
        <f t="shared" si="29"/>
        <v>22</v>
      </c>
      <c r="J161" s="34">
        <f t="shared" si="29"/>
        <v>8</v>
      </c>
      <c r="K161" s="34">
        <f t="shared" si="29"/>
        <v>47</v>
      </c>
      <c r="L161" s="35">
        <f t="shared" si="29"/>
        <v>0.54</v>
      </c>
      <c r="M161" s="35">
        <f t="shared" si="29"/>
        <v>0.05</v>
      </c>
      <c r="N161" s="35">
        <f t="shared" si="29"/>
        <v>0.16</v>
      </c>
      <c r="O161" s="35">
        <f t="shared" si="29"/>
        <v>0.03</v>
      </c>
    </row>
    <row r="162" spans="1:228" ht="15" x14ac:dyDescent="0.25">
      <c r="A162" s="14"/>
      <c r="B162" s="23"/>
      <c r="C162" s="45" t="s">
        <v>45</v>
      </c>
      <c r="D162" s="47"/>
      <c r="E162" s="46">
        <f t="shared" ref="E162:O162" si="30">E151+E157+E161</f>
        <v>53.3</v>
      </c>
      <c r="F162" s="46">
        <f t="shared" si="30"/>
        <v>45</v>
      </c>
      <c r="G162" s="46">
        <f t="shared" si="30"/>
        <v>186.7</v>
      </c>
      <c r="H162" s="47">
        <f t="shared" si="30"/>
        <v>1389</v>
      </c>
      <c r="I162" s="47">
        <f t="shared" si="30"/>
        <v>205</v>
      </c>
      <c r="J162" s="47">
        <f t="shared" si="30"/>
        <v>210</v>
      </c>
      <c r="K162" s="47">
        <f t="shared" si="30"/>
        <v>610</v>
      </c>
      <c r="L162" s="48">
        <f t="shared" si="30"/>
        <v>11.55</v>
      </c>
      <c r="M162" s="48">
        <f t="shared" si="30"/>
        <v>0.55000000000000004</v>
      </c>
      <c r="N162" s="48">
        <f t="shared" si="30"/>
        <v>21.73</v>
      </c>
      <c r="O162" s="48">
        <f t="shared" si="30"/>
        <v>0.15</v>
      </c>
    </row>
    <row r="163" spans="1:228" ht="15" x14ac:dyDescent="0.25">
      <c r="A163" s="14"/>
      <c r="B163" s="23"/>
      <c r="C163" s="19" t="s">
        <v>67</v>
      </c>
      <c r="D163" s="22"/>
      <c r="E163" s="15"/>
      <c r="F163" s="15"/>
      <c r="G163" s="15"/>
      <c r="H163" s="16"/>
      <c r="I163" s="16"/>
      <c r="J163" s="16"/>
      <c r="K163" s="16"/>
      <c r="L163" s="17"/>
      <c r="M163" s="17"/>
      <c r="N163" s="17"/>
      <c r="O163" s="17"/>
    </row>
    <row r="164" spans="1:228" ht="15" x14ac:dyDescent="0.25">
      <c r="A164" s="14"/>
      <c r="B164" s="23"/>
      <c r="C164" s="21" t="s">
        <v>47</v>
      </c>
      <c r="D164" s="22"/>
      <c r="E164" s="15"/>
      <c r="F164" s="15"/>
      <c r="G164" s="15"/>
      <c r="H164" s="16"/>
      <c r="I164" s="16"/>
      <c r="J164" s="16"/>
      <c r="K164" s="16"/>
      <c r="L164" s="17"/>
      <c r="M164" s="17"/>
      <c r="N164" s="17"/>
      <c r="O164" s="17"/>
    </row>
    <row r="165" spans="1:228" ht="15" x14ac:dyDescent="0.25">
      <c r="A165" s="20" t="s">
        <v>134</v>
      </c>
      <c r="B165" s="23">
        <v>61.09</v>
      </c>
      <c r="C165" s="40" t="s">
        <v>135</v>
      </c>
      <c r="D165" s="25" t="s">
        <v>34</v>
      </c>
      <c r="E165" s="26">
        <v>13.2</v>
      </c>
      <c r="F165" s="26">
        <v>10.6</v>
      </c>
      <c r="G165" s="26">
        <v>3.3</v>
      </c>
      <c r="H165" s="27">
        <v>161</v>
      </c>
      <c r="I165" s="27">
        <v>156</v>
      </c>
      <c r="J165" s="27">
        <v>16</v>
      </c>
      <c r="K165" s="27">
        <v>99</v>
      </c>
      <c r="L165" s="23">
        <v>1.1000000000000001</v>
      </c>
      <c r="M165" s="23">
        <v>0</v>
      </c>
      <c r="N165" s="23">
        <v>0.6</v>
      </c>
      <c r="O165" s="23">
        <v>0.03</v>
      </c>
    </row>
    <row r="166" spans="1:228" ht="15" x14ac:dyDescent="0.25">
      <c r="A166" s="20">
        <v>309</v>
      </c>
      <c r="B166" s="23">
        <v>13.72</v>
      </c>
      <c r="C166" s="40" t="s">
        <v>109</v>
      </c>
      <c r="D166" s="25" t="s">
        <v>38</v>
      </c>
      <c r="E166" s="26">
        <v>7.2</v>
      </c>
      <c r="F166" s="26">
        <v>6.3</v>
      </c>
      <c r="G166" s="26">
        <v>37.200000000000003</v>
      </c>
      <c r="H166" s="27">
        <v>236</v>
      </c>
      <c r="I166" s="27">
        <v>9</v>
      </c>
      <c r="J166" s="27">
        <v>10</v>
      </c>
      <c r="K166" s="27">
        <v>47</v>
      </c>
      <c r="L166" s="23">
        <v>1</v>
      </c>
      <c r="M166" s="23">
        <v>1</v>
      </c>
      <c r="N166" s="23">
        <v>0</v>
      </c>
      <c r="O166" s="23">
        <v>0</v>
      </c>
    </row>
    <row r="167" spans="1:228" ht="15" x14ac:dyDescent="0.25">
      <c r="A167" s="20" t="s">
        <v>136</v>
      </c>
      <c r="B167" s="23">
        <v>10.37</v>
      </c>
      <c r="C167" s="44" t="s">
        <v>137</v>
      </c>
      <c r="D167" s="25" t="s">
        <v>38</v>
      </c>
      <c r="E167" s="26">
        <v>2.7</v>
      </c>
      <c r="F167" s="26">
        <v>1.9</v>
      </c>
      <c r="G167" s="26">
        <v>22.5</v>
      </c>
      <c r="H167" s="27">
        <v>118</v>
      </c>
      <c r="I167" s="27">
        <v>85</v>
      </c>
      <c r="J167" s="27">
        <v>10</v>
      </c>
      <c r="K167" s="27">
        <v>63</v>
      </c>
      <c r="L167" s="23">
        <v>0.1</v>
      </c>
      <c r="M167" s="23">
        <v>0.30000000000000004</v>
      </c>
      <c r="N167" s="23">
        <v>0.9</v>
      </c>
      <c r="O167" s="23">
        <v>0.14000000000000001</v>
      </c>
    </row>
    <row r="168" spans="1:228" ht="15" x14ac:dyDescent="0.25">
      <c r="A168" s="14"/>
      <c r="B168" s="23">
        <v>6.34</v>
      </c>
      <c r="C168" s="28" t="s">
        <v>125</v>
      </c>
      <c r="D168" s="22" t="s">
        <v>53</v>
      </c>
      <c r="E168" s="15">
        <v>2.8</v>
      </c>
      <c r="F168" s="15">
        <v>1</v>
      </c>
      <c r="G168" s="15">
        <v>20</v>
      </c>
      <c r="H168" s="16">
        <v>96</v>
      </c>
      <c r="I168" s="16">
        <v>0</v>
      </c>
      <c r="J168" s="16">
        <v>0</v>
      </c>
      <c r="K168" s="16">
        <v>0</v>
      </c>
      <c r="L168" s="17">
        <v>0</v>
      </c>
      <c r="M168" s="17">
        <v>0</v>
      </c>
      <c r="N168" s="17">
        <v>0</v>
      </c>
      <c r="O168" s="17">
        <v>0</v>
      </c>
      <c r="HS168" s="29"/>
      <c r="HT168" s="29"/>
    </row>
    <row r="169" spans="1:228" ht="15" x14ac:dyDescent="0.25">
      <c r="A169" s="14"/>
      <c r="B169" s="35">
        <f>SUM(B165:B168)</f>
        <v>91.52000000000001</v>
      </c>
      <c r="C169" s="42" t="s">
        <v>28</v>
      </c>
      <c r="D169" s="32"/>
      <c r="E169" s="33">
        <f t="shared" ref="E169:O169" si="31">SUM(E165:E168)</f>
        <v>25.9</v>
      </c>
      <c r="F169" s="33">
        <f t="shared" si="31"/>
        <v>19.799999999999997</v>
      </c>
      <c r="G169" s="33">
        <f t="shared" si="31"/>
        <v>83</v>
      </c>
      <c r="H169" s="34">
        <f t="shared" si="31"/>
        <v>611</v>
      </c>
      <c r="I169" s="34">
        <f t="shared" si="31"/>
        <v>250</v>
      </c>
      <c r="J169" s="34">
        <f t="shared" si="31"/>
        <v>36</v>
      </c>
      <c r="K169" s="34">
        <f t="shared" si="31"/>
        <v>209</v>
      </c>
      <c r="L169" s="35">
        <f t="shared" si="31"/>
        <v>2.2000000000000002</v>
      </c>
      <c r="M169" s="35">
        <f t="shared" si="31"/>
        <v>1.3</v>
      </c>
      <c r="N169" s="35">
        <f t="shared" si="31"/>
        <v>1.5</v>
      </c>
      <c r="O169" s="35">
        <f t="shared" si="31"/>
        <v>0.17</v>
      </c>
    </row>
    <row r="170" spans="1:228" ht="15" x14ac:dyDescent="0.25">
      <c r="A170" s="14"/>
      <c r="B170" s="23"/>
      <c r="C170" s="21" t="s">
        <v>110</v>
      </c>
      <c r="D170" s="22"/>
      <c r="E170" s="15"/>
      <c r="F170" s="15"/>
      <c r="G170" s="15"/>
      <c r="H170" s="16"/>
      <c r="I170" s="16"/>
      <c r="J170" s="16"/>
      <c r="K170" s="16"/>
      <c r="L170" s="17"/>
      <c r="M170" s="17"/>
      <c r="N170" s="17"/>
      <c r="O170" s="17"/>
    </row>
    <row r="171" spans="1:228" ht="15" x14ac:dyDescent="0.25">
      <c r="A171" s="14" t="s">
        <v>138</v>
      </c>
      <c r="B171" s="23">
        <v>29.31</v>
      </c>
      <c r="C171" s="37" t="s">
        <v>139</v>
      </c>
      <c r="D171" s="25" t="s">
        <v>140</v>
      </c>
      <c r="E171" s="15">
        <v>4.7</v>
      </c>
      <c r="F171" s="15">
        <v>6.9</v>
      </c>
      <c r="G171" s="15">
        <v>10.1</v>
      </c>
      <c r="H171" s="16">
        <v>121</v>
      </c>
      <c r="I171" s="16">
        <v>50</v>
      </c>
      <c r="J171" s="16">
        <v>32</v>
      </c>
      <c r="K171" s="16">
        <v>59</v>
      </c>
      <c r="L171" s="17">
        <v>1.8</v>
      </c>
      <c r="M171" s="17">
        <v>7.0000000000000007E-2</v>
      </c>
      <c r="N171" s="17">
        <v>2.2999999999999998</v>
      </c>
      <c r="O171" s="17">
        <v>0.01</v>
      </c>
    </row>
    <row r="172" spans="1:228" ht="15" x14ac:dyDescent="0.25">
      <c r="A172" s="20" t="s">
        <v>141</v>
      </c>
      <c r="B172" s="23">
        <v>53.44</v>
      </c>
      <c r="C172" s="40" t="s">
        <v>142</v>
      </c>
      <c r="D172" s="25" t="s">
        <v>34</v>
      </c>
      <c r="E172" s="26">
        <v>16.5</v>
      </c>
      <c r="F172" s="26">
        <v>17.100000000000001</v>
      </c>
      <c r="G172" s="26">
        <v>9.3000000000000007</v>
      </c>
      <c r="H172" s="27">
        <v>257</v>
      </c>
      <c r="I172" s="27">
        <v>32</v>
      </c>
      <c r="J172" s="27">
        <v>15.8</v>
      </c>
      <c r="K172" s="27">
        <v>107</v>
      </c>
      <c r="L172" s="23">
        <v>1.2</v>
      </c>
      <c r="M172" s="23">
        <v>0.2</v>
      </c>
      <c r="N172" s="23">
        <v>0.2</v>
      </c>
      <c r="O172" s="23">
        <v>0.03</v>
      </c>
    </row>
    <row r="173" spans="1:228" ht="15" x14ac:dyDescent="0.25">
      <c r="A173" s="20">
        <v>302</v>
      </c>
      <c r="B173" s="23">
        <v>14.78</v>
      </c>
      <c r="C173" s="40" t="s">
        <v>35</v>
      </c>
      <c r="D173" s="25" t="s">
        <v>36</v>
      </c>
      <c r="E173" s="26">
        <v>10.199999999999999</v>
      </c>
      <c r="F173" s="26">
        <v>8.8000000000000007</v>
      </c>
      <c r="G173" s="26">
        <v>44.1</v>
      </c>
      <c r="H173" s="27">
        <v>296</v>
      </c>
      <c r="I173" s="27">
        <v>18</v>
      </c>
      <c r="J173" s="27">
        <v>161</v>
      </c>
      <c r="K173" s="27">
        <v>242</v>
      </c>
      <c r="L173" s="23">
        <v>5.4</v>
      </c>
      <c r="M173" s="23">
        <v>0.25</v>
      </c>
      <c r="N173" s="23">
        <v>0</v>
      </c>
      <c r="O173" s="23">
        <v>0.03</v>
      </c>
    </row>
    <row r="174" spans="1:228" ht="15" x14ac:dyDescent="0.25">
      <c r="A174" s="58">
        <v>377</v>
      </c>
      <c r="B174" s="23">
        <v>3.49</v>
      </c>
      <c r="C174" s="59" t="s">
        <v>24</v>
      </c>
      <c r="D174" s="60" t="s">
        <v>25</v>
      </c>
      <c r="E174" s="61">
        <v>0.30000000000000004</v>
      </c>
      <c r="F174" s="61">
        <v>0.1</v>
      </c>
      <c r="G174" s="61">
        <v>10.3</v>
      </c>
      <c r="H174" s="62">
        <v>43</v>
      </c>
      <c r="I174" s="62">
        <v>8</v>
      </c>
      <c r="J174" s="62">
        <v>5</v>
      </c>
      <c r="K174" s="62">
        <v>10</v>
      </c>
      <c r="L174" s="63">
        <v>0.89</v>
      </c>
      <c r="M174" s="63">
        <v>0</v>
      </c>
      <c r="N174" s="63">
        <v>2.9</v>
      </c>
      <c r="O174" s="63">
        <v>0</v>
      </c>
    </row>
    <row r="175" spans="1:228" ht="25.5" x14ac:dyDescent="0.25">
      <c r="A175" s="14"/>
      <c r="B175" s="23">
        <v>8.34</v>
      </c>
      <c r="C175" s="28" t="s">
        <v>127</v>
      </c>
      <c r="D175" s="22" t="s">
        <v>62</v>
      </c>
      <c r="E175" s="15">
        <v>4.5999999999999996</v>
      </c>
      <c r="F175" s="15">
        <v>1.3</v>
      </c>
      <c r="G175" s="15">
        <v>30.8</v>
      </c>
      <c r="H175" s="16">
        <v>149</v>
      </c>
      <c r="I175" s="16">
        <v>18</v>
      </c>
      <c r="J175" s="16">
        <v>0</v>
      </c>
      <c r="K175" s="16">
        <v>0</v>
      </c>
      <c r="L175" s="17">
        <v>1</v>
      </c>
      <c r="M175" s="17">
        <v>0.1</v>
      </c>
      <c r="N175" s="17">
        <v>0</v>
      </c>
      <c r="O175" s="17">
        <v>0</v>
      </c>
      <c r="HS175" s="29"/>
      <c r="HT175" s="29"/>
    </row>
    <row r="176" spans="1:228" ht="15" x14ac:dyDescent="0.25">
      <c r="A176" s="14"/>
      <c r="B176" s="30">
        <f>SUM(B171:B175)</f>
        <v>109.36</v>
      </c>
      <c r="C176" s="42" t="s">
        <v>28</v>
      </c>
      <c r="D176" s="33">
        <v>817</v>
      </c>
      <c r="E176" s="33">
        <f t="shared" ref="E176:O176" si="32">SUM(E171:E175)</f>
        <v>36.299999999999997</v>
      </c>
      <c r="F176" s="33">
        <f t="shared" si="32"/>
        <v>34.199999999999996</v>
      </c>
      <c r="G176" s="33">
        <f t="shared" si="32"/>
        <v>104.6</v>
      </c>
      <c r="H176" s="34">
        <f t="shared" si="32"/>
        <v>866</v>
      </c>
      <c r="I176" s="34">
        <f t="shared" si="32"/>
        <v>126</v>
      </c>
      <c r="J176" s="34">
        <f t="shared" si="32"/>
        <v>213.8</v>
      </c>
      <c r="K176" s="34">
        <f t="shared" si="32"/>
        <v>418</v>
      </c>
      <c r="L176" s="35">
        <f t="shared" si="32"/>
        <v>10.290000000000001</v>
      </c>
      <c r="M176" s="35">
        <f t="shared" si="32"/>
        <v>0.62</v>
      </c>
      <c r="N176" s="35">
        <f t="shared" si="32"/>
        <v>5.4</v>
      </c>
      <c r="O176" s="35">
        <f t="shared" si="32"/>
        <v>7.0000000000000007E-2</v>
      </c>
    </row>
    <row r="177" spans="1:255" ht="15" x14ac:dyDescent="0.25">
      <c r="A177" s="14"/>
      <c r="B177" s="23"/>
      <c r="C177" s="21" t="s">
        <v>41</v>
      </c>
      <c r="D177" s="22"/>
      <c r="E177" s="15"/>
      <c r="F177" s="15"/>
      <c r="G177" s="15"/>
      <c r="H177" s="16"/>
      <c r="I177" s="16"/>
      <c r="J177" s="16"/>
      <c r="K177" s="16"/>
      <c r="L177" s="17"/>
      <c r="M177" s="17"/>
      <c r="N177" s="17"/>
      <c r="O177" s="17"/>
    </row>
    <row r="178" spans="1:255" ht="15" x14ac:dyDescent="0.25">
      <c r="A178" s="14" t="s">
        <v>88</v>
      </c>
      <c r="B178" s="23">
        <v>35.9</v>
      </c>
      <c r="C178" s="28" t="s">
        <v>89</v>
      </c>
      <c r="D178" s="25" t="s">
        <v>90</v>
      </c>
      <c r="E178" s="15">
        <v>9.6999999999999993</v>
      </c>
      <c r="F178" s="15">
        <v>9.3000000000000007</v>
      </c>
      <c r="G178" s="15">
        <v>18.2</v>
      </c>
      <c r="H178" s="16">
        <v>195</v>
      </c>
      <c r="I178" s="16">
        <v>23</v>
      </c>
      <c r="J178" s="16">
        <v>16</v>
      </c>
      <c r="K178" s="16">
        <v>96</v>
      </c>
      <c r="L178" s="17">
        <v>1.03</v>
      </c>
      <c r="M178" s="17">
        <v>0.13</v>
      </c>
      <c r="N178" s="17">
        <v>0.18</v>
      </c>
      <c r="O178" s="17">
        <v>0.01</v>
      </c>
    </row>
    <row r="179" spans="1:255" ht="15" x14ac:dyDescent="0.25">
      <c r="A179" s="20">
        <v>456</v>
      </c>
      <c r="B179" s="23">
        <v>6.84</v>
      </c>
      <c r="C179" s="44" t="s">
        <v>37</v>
      </c>
      <c r="D179" s="25" t="s">
        <v>38</v>
      </c>
      <c r="E179" s="26">
        <v>0.2</v>
      </c>
      <c r="F179" s="26">
        <v>0.2</v>
      </c>
      <c r="G179" s="26">
        <v>13.9</v>
      </c>
      <c r="H179" s="27">
        <v>58</v>
      </c>
      <c r="I179" s="27">
        <v>7</v>
      </c>
      <c r="J179" s="27">
        <v>4</v>
      </c>
      <c r="K179" s="27">
        <v>4</v>
      </c>
      <c r="L179" s="23">
        <v>0.9</v>
      </c>
      <c r="M179" s="23">
        <v>0</v>
      </c>
      <c r="N179" s="23">
        <v>4.0999999999999996</v>
      </c>
      <c r="O179" s="23">
        <v>0</v>
      </c>
    </row>
    <row r="180" spans="1:255" ht="15" x14ac:dyDescent="0.25">
      <c r="A180" s="14"/>
      <c r="B180" s="30">
        <f>SUM(B178:B179)</f>
        <v>42.739999999999995</v>
      </c>
      <c r="C180" s="42" t="s">
        <v>28</v>
      </c>
      <c r="D180" s="32"/>
      <c r="E180" s="33">
        <f t="shared" ref="E180:O180" si="33">SUM(E178:E179)</f>
        <v>9.8999999999999986</v>
      </c>
      <c r="F180" s="33">
        <f t="shared" si="33"/>
        <v>9.5</v>
      </c>
      <c r="G180" s="33">
        <f t="shared" si="33"/>
        <v>32.1</v>
      </c>
      <c r="H180" s="34">
        <f t="shared" si="33"/>
        <v>253</v>
      </c>
      <c r="I180" s="34">
        <f t="shared" si="33"/>
        <v>30</v>
      </c>
      <c r="J180" s="34">
        <f t="shared" si="33"/>
        <v>20</v>
      </c>
      <c r="K180" s="34">
        <f t="shared" si="33"/>
        <v>100</v>
      </c>
      <c r="L180" s="35">
        <f t="shared" si="33"/>
        <v>1.9300000000000002</v>
      </c>
      <c r="M180" s="35">
        <f t="shared" si="33"/>
        <v>0.13</v>
      </c>
      <c r="N180" s="35">
        <f t="shared" si="33"/>
        <v>4.2799999999999994</v>
      </c>
      <c r="O180" s="35">
        <f t="shared" si="33"/>
        <v>0.01</v>
      </c>
    </row>
    <row r="181" spans="1:255" ht="15" x14ac:dyDescent="0.25">
      <c r="A181" s="14"/>
      <c r="B181" s="23"/>
      <c r="C181" s="50" t="s">
        <v>45</v>
      </c>
      <c r="D181" s="46"/>
      <c r="E181" s="46">
        <f t="shared" ref="E181:O181" si="34">E169+E176+E180</f>
        <v>72.099999999999994</v>
      </c>
      <c r="F181" s="46">
        <f t="shared" si="34"/>
        <v>63.499999999999993</v>
      </c>
      <c r="G181" s="46">
        <f t="shared" si="34"/>
        <v>219.7</v>
      </c>
      <c r="H181" s="47">
        <f t="shared" si="34"/>
        <v>1730</v>
      </c>
      <c r="I181" s="47">
        <f t="shared" si="34"/>
        <v>406</v>
      </c>
      <c r="J181" s="47">
        <f t="shared" si="34"/>
        <v>269.8</v>
      </c>
      <c r="K181" s="47">
        <f t="shared" si="34"/>
        <v>727</v>
      </c>
      <c r="L181" s="48">
        <f t="shared" si="34"/>
        <v>14.420000000000002</v>
      </c>
      <c r="M181" s="48">
        <f t="shared" si="34"/>
        <v>2.0499999999999998</v>
      </c>
      <c r="N181" s="48">
        <f t="shared" si="34"/>
        <v>11.18</v>
      </c>
      <c r="O181" s="48">
        <f t="shared" si="34"/>
        <v>0.25</v>
      </c>
    </row>
    <row r="182" spans="1:255" ht="15" x14ac:dyDescent="0.25">
      <c r="A182" s="14"/>
      <c r="B182" s="23"/>
      <c r="C182" s="19" t="s">
        <v>78</v>
      </c>
      <c r="D182" s="22"/>
      <c r="E182" s="15"/>
      <c r="F182" s="15"/>
      <c r="G182" s="15"/>
      <c r="H182" s="16"/>
      <c r="I182" s="16"/>
      <c r="J182" s="16"/>
      <c r="K182" s="16"/>
      <c r="L182" s="17"/>
      <c r="M182" s="17"/>
      <c r="N182" s="17"/>
      <c r="O182" s="17"/>
    </row>
    <row r="183" spans="1:255" ht="15" x14ac:dyDescent="0.25">
      <c r="A183" s="14"/>
      <c r="B183" s="23"/>
      <c r="C183" s="21" t="s">
        <v>47</v>
      </c>
      <c r="D183" s="22"/>
      <c r="E183" s="15"/>
      <c r="F183" s="15"/>
      <c r="G183" s="15"/>
      <c r="H183" s="16"/>
      <c r="I183" s="16"/>
      <c r="J183" s="16"/>
      <c r="K183" s="16"/>
      <c r="L183" s="17"/>
      <c r="M183" s="17"/>
      <c r="N183" s="17"/>
      <c r="O183" s="17"/>
    </row>
    <row r="184" spans="1:255" ht="15" x14ac:dyDescent="0.25">
      <c r="A184" s="20" t="s">
        <v>48</v>
      </c>
      <c r="B184" s="23">
        <v>63.18</v>
      </c>
      <c r="C184" s="40" t="s">
        <v>49</v>
      </c>
      <c r="D184" s="25" t="s">
        <v>50</v>
      </c>
      <c r="E184" s="26">
        <v>18.5</v>
      </c>
      <c r="F184" s="15">
        <v>16.8</v>
      </c>
      <c r="G184" s="15">
        <v>10.4</v>
      </c>
      <c r="H184" s="16">
        <v>267</v>
      </c>
      <c r="I184" s="16">
        <v>18</v>
      </c>
      <c r="J184" s="16">
        <v>19</v>
      </c>
      <c r="K184" s="16">
        <v>12</v>
      </c>
      <c r="L184" s="17">
        <v>1.5</v>
      </c>
      <c r="M184" s="17">
        <v>0.2</v>
      </c>
      <c r="N184" s="17">
        <v>0.55000000000000004</v>
      </c>
      <c r="O184" s="17">
        <v>3.7999999999999999E-2</v>
      </c>
    </row>
    <row r="185" spans="1:255" ht="15" x14ac:dyDescent="0.25">
      <c r="A185" s="14" t="s">
        <v>79</v>
      </c>
      <c r="B185" s="23">
        <v>22.87</v>
      </c>
      <c r="C185" s="44" t="s">
        <v>80</v>
      </c>
      <c r="D185" s="43">
        <v>180</v>
      </c>
      <c r="E185" s="26">
        <v>4.4000000000000004</v>
      </c>
      <c r="F185" s="26">
        <v>7.6</v>
      </c>
      <c r="G185" s="26">
        <v>34.200000000000003</v>
      </c>
      <c r="H185" s="27">
        <v>259</v>
      </c>
      <c r="I185" s="27">
        <v>1</v>
      </c>
      <c r="J185" s="27">
        <v>23</v>
      </c>
      <c r="K185" s="27">
        <v>74</v>
      </c>
      <c r="L185" s="23">
        <v>0.62</v>
      </c>
      <c r="M185" s="23">
        <v>0.03</v>
      </c>
      <c r="N185" s="23">
        <v>0</v>
      </c>
      <c r="O185" s="23">
        <v>0.03</v>
      </c>
      <c r="HS185" s="29"/>
      <c r="HT185" s="29"/>
      <c r="HU185" s="29"/>
      <c r="HV185" s="29"/>
      <c r="HW185" s="29"/>
      <c r="HX185" s="29"/>
      <c r="HY185" s="29"/>
      <c r="HZ185" s="29"/>
      <c r="IA185" s="29"/>
      <c r="IB185" s="29"/>
      <c r="IC185" s="29"/>
      <c r="ID185" s="29"/>
      <c r="IE185" s="29"/>
      <c r="IF185" s="29"/>
      <c r="IG185" s="29"/>
      <c r="IH185" s="29"/>
      <c r="II185" s="29"/>
      <c r="IJ185" s="29"/>
      <c r="IK185" s="29"/>
      <c r="IL185" s="29"/>
      <c r="IM185" s="29"/>
      <c r="IN185" s="29"/>
      <c r="IO185" s="29"/>
      <c r="IP185" s="29"/>
      <c r="IQ185" s="29"/>
      <c r="IR185" s="29"/>
      <c r="IS185" s="29"/>
      <c r="IT185" s="29"/>
      <c r="IU185" s="29"/>
    </row>
    <row r="186" spans="1:255" ht="15" x14ac:dyDescent="0.25">
      <c r="A186" s="20">
        <v>376</v>
      </c>
      <c r="B186" s="23">
        <v>1.69</v>
      </c>
      <c r="C186" s="44" t="s">
        <v>52</v>
      </c>
      <c r="D186" s="25" t="s">
        <v>38</v>
      </c>
      <c r="E186" s="26">
        <v>0.2</v>
      </c>
      <c r="F186" s="26">
        <v>0.1</v>
      </c>
      <c r="G186" s="26">
        <v>10.1</v>
      </c>
      <c r="H186" s="27">
        <v>41</v>
      </c>
      <c r="I186" s="27">
        <v>5</v>
      </c>
      <c r="J186" s="27">
        <v>4</v>
      </c>
      <c r="K186" s="27">
        <v>8</v>
      </c>
      <c r="L186" s="23">
        <v>0.85</v>
      </c>
      <c r="M186" s="23">
        <v>0</v>
      </c>
      <c r="N186" s="23">
        <v>0.1</v>
      </c>
      <c r="O186" s="23">
        <v>0</v>
      </c>
    </row>
    <row r="187" spans="1:255" ht="15" x14ac:dyDescent="0.25">
      <c r="A187" s="14"/>
      <c r="B187" s="23">
        <v>3.17</v>
      </c>
      <c r="C187" s="28" t="s">
        <v>125</v>
      </c>
      <c r="D187" s="22" t="s">
        <v>143</v>
      </c>
      <c r="E187" s="15">
        <v>1.4</v>
      </c>
      <c r="F187" s="15">
        <v>0.5</v>
      </c>
      <c r="G187" s="15">
        <v>10</v>
      </c>
      <c r="H187" s="16">
        <v>48</v>
      </c>
      <c r="I187" s="16">
        <v>0</v>
      </c>
      <c r="J187" s="16">
        <v>0</v>
      </c>
      <c r="K187" s="16">
        <v>0</v>
      </c>
      <c r="L187" s="17">
        <v>0</v>
      </c>
      <c r="M187" s="17">
        <v>0</v>
      </c>
      <c r="N187" s="17">
        <v>0</v>
      </c>
      <c r="O187" s="17">
        <v>0</v>
      </c>
    </row>
    <row r="188" spans="1:255" ht="15" x14ac:dyDescent="0.25">
      <c r="A188" s="14"/>
      <c r="B188" s="30">
        <f>SUM(B184:B187)</f>
        <v>90.91</v>
      </c>
      <c r="C188" s="42" t="s">
        <v>28</v>
      </c>
      <c r="D188" s="32"/>
      <c r="E188" s="33">
        <f t="shared" ref="E188:O194" si="35">SUM(E184:E187)</f>
        <v>24.499999999999996</v>
      </c>
      <c r="F188" s="33">
        <f t="shared" si="35"/>
        <v>25</v>
      </c>
      <c r="G188" s="33">
        <f t="shared" si="35"/>
        <v>64.7</v>
      </c>
      <c r="H188" s="34">
        <f t="shared" si="35"/>
        <v>615</v>
      </c>
      <c r="I188" s="34">
        <f t="shared" si="35"/>
        <v>24</v>
      </c>
      <c r="J188" s="34">
        <f t="shared" si="35"/>
        <v>46</v>
      </c>
      <c r="K188" s="34">
        <f t="shared" si="35"/>
        <v>94</v>
      </c>
      <c r="L188" s="35">
        <f t="shared" si="35"/>
        <v>2.97</v>
      </c>
      <c r="M188" s="35">
        <f t="shared" si="35"/>
        <v>0.23</v>
      </c>
      <c r="N188" s="35">
        <f t="shared" si="35"/>
        <v>0.65</v>
      </c>
      <c r="O188" s="35">
        <f t="shared" si="35"/>
        <v>6.8000000000000005E-2</v>
      </c>
    </row>
    <row r="189" spans="1:255" ht="15" x14ac:dyDescent="0.25">
      <c r="A189" s="14"/>
      <c r="B189" s="23"/>
      <c r="C189" s="21" t="s">
        <v>29</v>
      </c>
      <c r="D189" s="22"/>
      <c r="E189" s="15"/>
      <c r="F189" s="15"/>
      <c r="G189" s="15"/>
      <c r="H189" s="16"/>
      <c r="I189" s="16"/>
      <c r="J189" s="16"/>
      <c r="K189" s="16"/>
      <c r="L189" s="17"/>
      <c r="M189" s="17"/>
      <c r="N189" s="17"/>
      <c r="O189" s="17"/>
    </row>
    <row r="190" spans="1:255" ht="15" x14ac:dyDescent="0.25">
      <c r="A190" s="14" t="s">
        <v>144</v>
      </c>
      <c r="B190" s="23">
        <v>18.88</v>
      </c>
      <c r="C190" s="12" t="s">
        <v>145</v>
      </c>
      <c r="D190" s="22" t="s">
        <v>146</v>
      </c>
      <c r="E190" s="15">
        <v>2.2999999999999998</v>
      </c>
      <c r="F190" s="15">
        <v>3</v>
      </c>
      <c r="G190" s="15">
        <v>11.7</v>
      </c>
      <c r="H190" s="16">
        <v>96</v>
      </c>
      <c r="I190" s="16">
        <v>16</v>
      </c>
      <c r="J190" s="16">
        <v>26</v>
      </c>
      <c r="K190" s="16">
        <v>70</v>
      </c>
      <c r="L190" s="17">
        <v>0.9</v>
      </c>
      <c r="M190" s="17">
        <v>0.4</v>
      </c>
      <c r="N190" s="17">
        <v>0.1</v>
      </c>
      <c r="O190" s="17">
        <v>0.01</v>
      </c>
    </row>
    <row r="191" spans="1:255" ht="15" x14ac:dyDescent="0.25">
      <c r="A191" s="14">
        <v>259</v>
      </c>
      <c r="B191" s="23">
        <v>74.95</v>
      </c>
      <c r="C191" s="40" t="s">
        <v>74</v>
      </c>
      <c r="D191" s="25" t="s">
        <v>38</v>
      </c>
      <c r="E191" s="15">
        <v>13.3</v>
      </c>
      <c r="F191" s="15">
        <v>9.43</v>
      </c>
      <c r="G191" s="15">
        <v>19.21</v>
      </c>
      <c r="H191" s="16">
        <v>215</v>
      </c>
      <c r="I191" s="16">
        <v>18</v>
      </c>
      <c r="J191" s="16">
        <v>33</v>
      </c>
      <c r="K191" s="16">
        <v>83</v>
      </c>
      <c r="L191" s="17">
        <v>1.29</v>
      </c>
      <c r="M191" s="17">
        <v>0.13</v>
      </c>
      <c r="N191" s="17">
        <v>8.43</v>
      </c>
      <c r="O191" s="17">
        <v>0</v>
      </c>
      <c r="HS191" s="29"/>
      <c r="HT191" s="29"/>
    </row>
    <row r="192" spans="1:255" ht="15" x14ac:dyDescent="0.25">
      <c r="A192" s="20">
        <v>388</v>
      </c>
      <c r="B192" s="23">
        <v>8.2200000000000006</v>
      </c>
      <c r="C192" s="44" t="s">
        <v>44</v>
      </c>
      <c r="D192" s="25" t="s">
        <v>38</v>
      </c>
      <c r="E192" s="26">
        <v>0.7</v>
      </c>
      <c r="F192" s="26">
        <v>0.30000000000000004</v>
      </c>
      <c r="G192" s="26">
        <v>24.6</v>
      </c>
      <c r="H192" s="27">
        <v>104</v>
      </c>
      <c r="I192" s="27">
        <v>10</v>
      </c>
      <c r="J192" s="27">
        <v>3</v>
      </c>
      <c r="K192" s="27">
        <v>3</v>
      </c>
      <c r="L192" s="23">
        <v>0.65</v>
      </c>
      <c r="M192" s="23">
        <v>0.01</v>
      </c>
      <c r="N192" s="23">
        <v>20</v>
      </c>
      <c r="O192" s="23">
        <v>0</v>
      </c>
    </row>
    <row r="193" spans="1:255" ht="25.5" x14ac:dyDescent="0.25">
      <c r="A193" s="14"/>
      <c r="B193" s="23">
        <v>7.55</v>
      </c>
      <c r="C193" s="28" t="s">
        <v>127</v>
      </c>
      <c r="D193" s="22" t="s">
        <v>147</v>
      </c>
      <c r="E193" s="15">
        <v>4.3</v>
      </c>
      <c r="F193" s="15">
        <v>1.1000000000000001</v>
      </c>
      <c r="G193" s="15">
        <v>25.8</v>
      </c>
      <c r="H193" s="16">
        <v>125</v>
      </c>
      <c r="I193" s="16">
        <v>0</v>
      </c>
      <c r="J193" s="16">
        <v>0</v>
      </c>
      <c r="K193" s="16">
        <v>0</v>
      </c>
      <c r="L193" s="17">
        <v>0</v>
      </c>
      <c r="M193" s="17">
        <v>0</v>
      </c>
      <c r="N193" s="17">
        <v>0</v>
      </c>
      <c r="O193" s="17">
        <v>0</v>
      </c>
    </row>
    <row r="194" spans="1:255" ht="15" x14ac:dyDescent="0.25">
      <c r="A194" s="14"/>
      <c r="B194" s="30">
        <f>SUM(B190:B193)</f>
        <v>109.6</v>
      </c>
      <c r="C194" s="42" t="s">
        <v>28</v>
      </c>
      <c r="D194" s="32"/>
      <c r="E194" s="33">
        <f t="shared" si="35"/>
        <v>20.6</v>
      </c>
      <c r="F194" s="33">
        <f t="shared" si="35"/>
        <v>13.83</v>
      </c>
      <c r="G194" s="33">
        <f t="shared" si="35"/>
        <v>81.31</v>
      </c>
      <c r="H194" s="34">
        <f t="shared" si="35"/>
        <v>540</v>
      </c>
      <c r="I194" s="34">
        <f t="shared" si="35"/>
        <v>44</v>
      </c>
      <c r="J194" s="34">
        <f t="shared" si="35"/>
        <v>62</v>
      </c>
      <c r="K194" s="34">
        <f t="shared" si="35"/>
        <v>156</v>
      </c>
      <c r="L194" s="35">
        <f t="shared" si="35"/>
        <v>2.84</v>
      </c>
      <c r="M194" s="35">
        <f t="shared" si="35"/>
        <v>0.54</v>
      </c>
      <c r="N194" s="35">
        <f t="shared" si="35"/>
        <v>28.53</v>
      </c>
      <c r="O194" s="35">
        <f t="shared" si="35"/>
        <v>0.01</v>
      </c>
    </row>
    <row r="195" spans="1:255" ht="15" x14ac:dyDescent="0.25">
      <c r="A195" s="14"/>
      <c r="B195" s="23"/>
      <c r="C195" s="21" t="s">
        <v>41</v>
      </c>
      <c r="D195" s="22"/>
      <c r="E195" s="15"/>
      <c r="F195" s="15"/>
      <c r="G195" s="15"/>
      <c r="H195" s="16"/>
      <c r="I195" s="16"/>
      <c r="J195" s="16"/>
      <c r="K195" s="16"/>
      <c r="L195" s="17"/>
      <c r="M195" s="17"/>
      <c r="N195" s="17"/>
      <c r="O195" s="17"/>
    </row>
    <row r="196" spans="1:255" ht="15" x14ac:dyDescent="0.25">
      <c r="A196" s="14" t="s">
        <v>148</v>
      </c>
      <c r="B196" s="23">
        <v>23.31</v>
      </c>
      <c r="C196" s="40" t="s">
        <v>149</v>
      </c>
      <c r="D196" s="25" t="s">
        <v>90</v>
      </c>
      <c r="E196" s="15">
        <v>9.6</v>
      </c>
      <c r="F196" s="15">
        <v>11.3</v>
      </c>
      <c r="G196" s="15">
        <v>20.9</v>
      </c>
      <c r="H196" s="16">
        <v>224</v>
      </c>
      <c r="I196" s="16">
        <v>217</v>
      </c>
      <c r="J196" s="16">
        <v>19</v>
      </c>
      <c r="K196" s="16">
        <v>153</v>
      </c>
      <c r="L196" s="17">
        <v>0.53</v>
      </c>
      <c r="M196" s="17">
        <v>0.05</v>
      </c>
      <c r="N196" s="17">
        <v>0.04</v>
      </c>
      <c r="O196" s="17">
        <v>0.02</v>
      </c>
    </row>
    <row r="197" spans="1:255" ht="15" x14ac:dyDescent="0.25">
      <c r="A197" s="20" t="s">
        <v>150</v>
      </c>
      <c r="B197" s="23">
        <v>17.850000000000001</v>
      </c>
      <c r="C197" s="44" t="s">
        <v>151</v>
      </c>
      <c r="D197" s="25" t="s">
        <v>38</v>
      </c>
      <c r="E197" s="26">
        <v>0.1</v>
      </c>
      <c r="F197" s="26">
        <v>0.1</v>
      </c>
      <c r="G197" s="26">
        <v>15.9</v>
      </c>
      <c r="H197" s="27">
        <v>65</v>
      </c>
      <c r="I197" s="27">
        <v>4</v>
      </c>
      <c r="J197" s="27">
        <v>4</v>
      </c>
      <c r="K197" s="27">
        <v>3</v>
      </c>
      <c r="L197" s="23">
        <v>0.2</v>
      </c>
      <c r="M197" s="23">
        <v>0</v>
      </c>
      <c r="N197" s="23">
        <v>3.8</v>
      </c>
      <c r="O197" s="23">
        <v>0</v>
      </c>
    </row>
    <row r="198" spans="1:255" ht="15" x14ac:dyDescent="0.25">
      <c r="A198" s="14"/>
      <c r="B198" s="30">
        <f>SUM(B196:B197)</f>
        <v>41.16</v>
      </c>
      <c r="C198" s="42" t="s">
        <v>28</v>
      </c>
      <c r="D198" s="32"/>
      <c r="E198" s="33">
        <f t="shared" ref="E198:O198" si="36">SUM(E196:E197)</f>
        <v>9.6999999999999993</v>
      </c>
      <c r="F198" s="33">
        <f t="shared" si="36"/>
        <v>11.4</v>
      </c>
      <c r="G198" s="33">
        <f t="shared" si="36"/>
        <v>36.799999999999997</v>
      </c>
      <c r="H198" s="34">
        <f t="shared" si="36"/>
        <v>289</v>
      </c>
      <c r="I198" s="34">
        <f t="shared" si="36"/>
        <v>221</v>
      </c>
      <c r="J198" s="34">
        <f t="shared" si="36"/>
        <v>23</v>
      </c>
      <c r="K198" s="34">
        <f t="shared" si="36"/>
        <v>156</v>
      </c>
      <c r="L198" s="35">
        <f t="shared" si="36"/>
        <v>0.73</v>
      </c>
      <c r="M198" s="35">
        <f t="shared" si="36"/>
        <v>0.05</v>
      </c>
      <c r="N198" s="35">
        <f t="shared" si="36"/>
        <v>3.84</v>
      </c>
      <c r="O198" s="35">
        <f t="shared" si="36"/>
        <v>0.02</v>
      </c>
    </row>
    <row r="199" spans="1:255" ht="15" x14ac:dyDescent="0.25">
      <c r="A199" s="14"/>
      <c r="B199" s="23"/>
      <c r="C199" s="50" t="s">
        <v>45</v>
      </c>
      <c r="D199" s="46"/>
      <c r="E199" s="46">
        <f t="shared" ref="E199:O199" si="37">E188+E194+E198</f>
        <v>54.8</v>
      </c>
      <c r="F199" s="46">
        <f t="shared" si="37"/>
        <v>50.23</v>
      </c>
      <c r="G199" s="46">
        <f t="shared" si="37"/>
        <v>182.81</v>
      </c>
      <c r="H199" s="47">
        <f t="shared" si="37"/>
        <v>1444</v>
      </c>
      <c r="I199" s="47">
        <f t="shared" si="37"/>
        <v>289</v>
      </c>
      <c r="J199" s="47">
        <f t="shared" si="37"/>
        <v>131</v>
      </c>
      <c r="K199" s="47">
        <f t="shared" si="37"/>
        <v>406</v>
      </c>
      <c r="L199" s="48">
        <f t="shared" si="37"/>
        <v>6.5400000000000009</v>
      </c>
      <c r="M199" s="48">
        <f t="shared" si="37"/>
        <v>0.82000000000000006</v>
      </c>
      <c r="N199" s="48">
        <f t="shared" si="37"/>
        <v>33.019999999999996</v>
      </c>
      <c r="O199" s="48">
        <f t="shared" si="37"/>
        <v>9.8000000000000004E-2</v>
      </c>
    </row>
    <row r="200" spans="1:255" ht="15" x14ac:dyDescent="0.25">
      <c r="A200" s="14"/>
      <c r="B200" s="23"/>
      <c r="C200" s="19" t="s">
        <v>92</v>
      </c>
      <c r="D200" s="22"/>
      <c r="E200" s="15"/>
      <c r="F200" s="15"/>
      <c r="G200" s="15"/>
      <c r="H200" s="16"/>
      <c r="I200" s="16"/>
      <c r="J200" s="16"/>
      <c r="K200" s="16"/>
      <c r="L200" s="17"/>
      <c r="M200" s="17"/>
      <c r="N200" s="17"/>
      <c r="O200" s="17"/>
    </row>
    <row r="201" spans="1:255" ht="15" x14ac:dyDescent="0.25">
      <c r="A201" s="14"/>
      <c r="B201" s="23"/>
      <c r="C201" s="21" t="s">
        <v>20</v>
      </c>
      <c r="D201" s="22"/>
      <c r="E201" s="15"/>
      <c r="F201" s="15"/>
      <c r="G201" s="15"/>
      <c r="H201" s="16"/>
      <c r="I201" s="16"/>
      <c r="J201" s="16"/>
      <c r="K201" s="16"/>
      <c r="L201" s="17"/>
      <c r="M201" s="17"/>
      <c r="N201" s="17"/>
      <c r="O201" s="17"/>
    </row>
    <row r="202" spans="1:255" ht="15" x14ac:dyDescent="0.25">
      <c r="A202" s="20">
        <v>265</v>
      </c>
      <c r="B202" s="23">
        <v>63.73</v>
      </c>
      <c r="C202" s="38" t="s">
        <v>130</v>
      </c>
      <c r="D202" s="25" t="s">
        <v>38</v>
      </c>
      <c r="E202" s="26">
        <v>11.6</v>
      </c>
      <c r="F202" s="26">
        <v>11.7</v>
      </c>
      <c r="G202" s="26">
        <v>37.1</v>
      </c>
      <c r="H202" s="27">
        <v>300</v>
      </c>
      <c r="I202" s="27">
        <v>9</v>
      </c>
      <c r="J202" s="27">
        <v>41</v>
      </c>
      <c r="K202" s="27">
        <v>176</v>
      </c>
      <c r="L202" s="23">
        <v>1.5</v>
      </c>
      <c r="M202" s="23">
        <v>0.1</v>
      </c>
      <c r="N202" s="23">
        <v>0.7</v>
      </c>
      <c r="O202" s="23">
        <v>0</v>
      </c>
    </row>
    <row r="203" spans="1:255" ht="15" x14ac:dyDescent="0.25">
      <c r="A203" s="14">
        <v>71</v>
      </c>
      <c r="B203" s="23">
        <v>4.53</v>
      </c>
      <c r="C203" s="44" t="s">
        <v>59</v>
      </c>
      <c r="D203" s="43">
        <v>25</v>
      </c>
      <c r="E203" s="26">
        <v>0.2</v>
      </c>
      <c r="F203" s="26">
        <v>0.04</v>
      </c>
      <c r="G203" s="26">
        <v>0.7</v>
      </c>
      <c r="H203" s="27">
        <v>4</v>
      </c>
      <c r="I203" s="27">
        <v>5</v>
      </c>
      <c r="J203" s="27">
        <v>4</v>
      </c>
      <c r="K203" s="27">
        <v>10</v>
      </c>
      <c r="L203" s="23">
        <v>0.15</v>
      </c>
      <c r="M203" s="23">
        <v>0.01</v>
      </c>
      <c r="N203" s="23">
        <v>25</v>
      </c>
      <c r="O203" s="23">
        <v>0</v>
      </c>
    </row>
    <row r="204" spans="1:255" ht="15" x14ac:dyDescent="0.25">
      <c r="A204" s="20">
        <v>338</v>
      </c>
      <c r="B204" s="23">
        <v>16.489999999999998</v>
      </c>
      <c r="C204" s="40" t="s">
        <v>94</v>
      </c>
      <c r="D204" s="25" t="s">
        <v>95</v>
      </c>
      <c r="E204" s="15">
        <v>0.5</v>
      </c>
      <c r="F204" s="15">
        <v>0.5</v>
      </c>
      <c r="G204" s="15">
        <v>12.7</v>
      </c>
      <c r="H204" s="16">
        <v>58</v>
      </c>
      <c r="I204" s="16">
        <v>21</v>
      </c>
      <c r="J204" s="16">
        <v>12</v>
      </c>
      <c r="K204" s="16">
        <v>14</v>
      </c>
      <c r="L204" s="17">
        <v>2.9</v>
      </c>
      <c r="M204" s="17">
        <v>0</v>
      </c>
      <c r="N204" s="17">
        <v>13</v>
      </c>
      <c r="O204" s="17">
        <v>0</v>
      </c>
    </row>
    <row r="205" spans="1:255" s="64" customFormat="1" ht="15" x14ac:dyDescent="0.25">
      <c r="A205" s="58">
        <v>377</v>
      </c>
      <c r="B205" s="23">
        <v>3.49</v>
      </c>
      <c r="C205" s="59" t="s">
        <v>24</v>
      </c>
      <c r="D205" s="60" t="s">
        <v>25</v>
      </c>
      <c r="E205" s="61">
        <v>0.30000000000000004</v>
      </c>
      <c r="F205" s="61">
        <v>0.1</v>
      </c>
      <c r="G205" s="61">
        <v>10.3</v>
      </c>
      <c r="H205" s="62">
        <v>43</v>
      </c>
      <c r="I205" s="62">
        <v>8</v>
      </c>
      <c r="J205" s="62">
        <v>5</v>
      </c>
      <c r="K205" s="62">
        <v>10</v>
      </c>
      <c r="L205" s="63">
        <v>0.89</v>
      </c>
      <c r="M205" s="63">
        <v>0</v>
      </c>
      <c r="N205" s="63">
        <v>2.9</v>
      </c>
      <c r="O205" s="63">
        <v>0</v>
      </c>
      <c r="HS205" s="65"/>
      <c r="HT205" s="65"/>
      <c r="HU205" s="65"/>
      <c r="HV205" s="65"/>
      <c r="HW205" s="65"/>
      <c r="HX205" s="65"/>
      <c r="HY205" s="65"/>
      <c r="HZ205" s="65"/>
      <c r="IA205" s="65"/>
      <c r="IB205" s="65"/>
      <c r="IC205" s="65"/>
      <c r="ID205" s="65"/>
      <c r="IE205" s="65"/>
      <c r="IF205" s="65"/>
      <c r="IG205" s="65"/>
      <c r="IH205" s="65"/>
      <c r="II205" s="65"/>
      <c r="IJ205" s="65"/>
      <c r="IK205" s="65"/>
      <c r="IL205" s="65"/>
      <c r="IM205" s="65"/>
      <c r="IN205" s="65"/>
      <c r="IO205" s="65"/>
      <c r="IP205" s="65"/>
      <c r="IQ205" s="65"/>
      <c r="IR205" s="65"/>
      <c r="IS205" s="65"/>
      <c r="IT205" s="65"/>
      <c r="IU205" s="65"/>
    </row>
    <row r="206" spans="1:255" ht="15" x14ac:dyDescent="0.25">
      <c r="A206" s="14"/>
      <c r="B206" s="23">
        <v>3.17</v>
      </c>
      <c r="C206" s="28" t="s">
        <v>125</v>
      </c>
      <c r="D206" s="22" t="s">
        <v>143</v>
      </c>
      <c r="E206" s="15">
        <v>1.4</v>
      </c>
      <c r="F206" s="15">
        <v>0.5</v>
      </c>
      <c r="G206" s="15">
        <v>10</v>
      </c>
      <c r="H206" s="16">
        <v>48</v>
      </c>
      <c r="I206" s="16">
        <v>0</v>
      </c>
      <c r="J206" s="16">
        <v>0</v>
      </c>
      <c r="K206" s="16">
        <v>0</v>
      </c>
      <c r="L206" s="17">
        <v>0</v>
      </c>
      <c r="M206" s="17">
        <v>0</v>
      </c>
      <c r="N206" s="17">
        <v>0</v>
      </c>
      <c r="O206" s="17">
        <v>0</v>
      </c>
    </row>
    <row r="207" spans="1:255" ht="15" x14ac:dyDescent="0.25">
      <c r="A207" s="14"/>
      <c r="B207" s="30">
        <f>SUM(B202:B206)</f>
        <v>91.409999999999982</v>
      </c>
      <c r="C207" s="42" t="s">
        <v>28</v>
      </c>
      <c r="D207" s="66"/>
      <c r="E207" s="33">
        <f t="shared" ref="E207:O214" si="38">SUM(E202:E206)</f>
        <v>14</v>
      </c>
      <c r="F207" s="33">
        <f t="shared" si="38"/>
        <v>12.839999999999998</v>
      </c>
      <c r="G207" s="33">
        <f t="shared" si="38"/>
        <v>70.8</v>
      </c>
      <c r="H207" s="34">
        <f t="shared" si="38"/>
        <v>453</v>
      </c>
      <c r="I207" s="34">
        <f t="shared" si="38"/>
        <v>43</v>
      </c>
      <c r="J207" s="34">
        <f t="shared" si="38"/>
        <v>62</v>
      </c>
      <c r="K207" s="34">
        <f t="shared" si="38"/>
        <v>210</v>
      </c>
      <c r="L207" s="35">
        <f t="shared" si="38"/>
        <v>5.4399999999999995</v>
      </c>
      <c r="M207" s="35">
        <f t="shared" si="38"/>
        <v>0.11</v>
      </c>
      <c r="N207" s="35">
        <f t="shared" si="38"/>
        <v>41.6</v>
      </c>
      <c r="O207" s="35">
        <f t="shared" si="38"/>
        <v>0</v>
      </c>
    </row>
    <row r="208" spans="1:255" ht="15" x14ac:dyDescent="0.25">
      <c r="A208" s="14"/>
      <c r="B208" s="23"/>
      <c r="C208" s="21" t="s">
        <v>29</v>
      </c>
      <c r="D208" s="22"/>
      <c r="E208" s="15"/>
      <c r="F208" s="15"/>
      <c r="G208" s="15"/>
      <c r="H208" s="16"/>
      <c r="I208" s="16"/>
      <c r="J208" s="16"/>
      <c r="K208" s="16"/>
      <c r="L208" s="17"/>
      <c r="M208" s="17"/>
      <c r="N208" s="17"/>
      <c r="O208" s="17"/>
    </row>
    <row r="209" spans="1:228" ht="15" x14ac:dyDescent="0.25">
      <c r="A209" s="14">
        <v>102</v>
      </c>
      <c r="B209" s="23">
        <v>34.04</v>
      </c>
      <c r="C209" s="40" t="s">
        <v>152</v>
      </c>
      <c r="D209" s="25" t="s">
        <v>56</v>
      </c>
      <c r="E209" s="26">
        <v>10.1</v>
      </c>
      <c r="F209" s="26">
        <v>4.3</v>
      </c>
      <c r="G209" s="26">
        <v>23.1</v>
      </c>
      <c r="H209" s="16">
        <v>172</v>
      </c>
      <c r="I209" s="16">
        <v>33</v>
      </c>
      <c r="J209" s="16">
        <v>17</v>
      </c>
      <c r="K209" s="16">
        <v>69</v>
      </c>
      <c r="L209" s="17">
        <v>3.2</v>
      </c>
      <c r="M209" s="17">
        <v>0.8</v>
      </c>
      <c r="N209" s="17">
        <v>13</v>
      </c>
      <c r="O209" s="17">
        <v>0.15</v>
      </c>
    </row>
    <row r="210" spans="1:228" ht="15" x14ac:dyDescent="0.25">
      <c r="A210" s="20" t="s">
        <v>153</v>
      </c>
      <c r="B210" s="23">
        <v>50.39</v>
      </c>
      <c r="C210" s="44" t="s">
        <v>154</v>
      </c>
      <c r="D210" s="25" t="s">
        <v>34</v>
      </c>
      <c r="E210" s="15">
        <v>24</v>
      </c>
      <c r="F210" s="15">
        <v>16.7</v>
      </c>
      <c r="G210" s="15">
        <v>12.4</v>
      </c>
      <c r="H210" s="16">
        <v>296</v>
      </c>
      <c r="I210" s="16">
        <v>17</v>
      </c>
      <c r="J210" s="16">
        <v>89</v>
      </c>
      <c r="K210" s="16">
        <v>173</v>
      </c>
      <c r="L210" s="17">
        <v>2.11</v>
      </c>
      <c r="M210" s="17">
        <v>0.11</v>
      </c>
      <c r="N210" s="17">
        <v>1.66</v>
      </c>
      <c r="O210" s="17">
        <v>0.08</v>
      </c>
    </row>
    <row r="211" spans="1:228" ht="15" x14ac:dyDescent="0.25">
      <c r="A211" s="20">
        <v>309</v>
      </c>
      <c r="B211" s="23">
        <v>12.08</v>
      </c>
      <c r="C211" s="40" t="s">
        <v>109</v>
      </c>
      <c r="D211" s="25" t="s">
        <v>36</v>
      </c>
      <c r="E211" s="26">
        <v>6.5</v>
      </c>
      <c r="F211" s="26">
        <v>5.7</v>
      </c>
      <c r="G211" s="26">
        <v>33.5</v>
      </c>
      <c r="H211" s="27">
        <v>212</v>
      </c>
      <c r="I211" s="27">
        <v>8</v>
      </c>
      <c r="J211" s="27">
        <v>9</v>
      </c>
      <c r="K211" s="27">
        <v>42</v>
      </c>
      <c r="L211" s="23">
        <v>0.91</v>
      </c>
      <c r="M211" s="23">
        <v>7.0000000000000007E-2</v>
      </c>
      <c r="N211" s="23">
        <v>0</v>
      </c>
      <c r="O211" s="23">
        <v>0.03</v>
      </c>
    </row>
    <row r="212" spans="1:228" ht="15" x14ac:dyDescent="0.25">
      <c r="A212" s="14">
        <v>348</v>
      </c>
      <c r="B212" s="23">
        <v>7.71</v>
      </c>
      <c r="C212" s="37" t="s">
        <v>61</v>
      </c>
      <c r="D212" s="22" t="s">
        <v>38</v>
      </c>
      <c r="E212" s="15">
        <v>1</v>
      </c>
      <c r="F212" s="15">
        <v>0</v>
      </c>
      <c r="G212" s="15">
        <v>13.2</v>
      </c>
      <c r="H212" s="16">
        <v>86</v>
      </c>
      <c r="I212" s="16">
        <v>33</v>
      </c>
      <c r="J212" s="16">
        <v>21</v>
      </c>
      <c r="K212" s="16">
        <v>29</v>
      </c>
      <c r="L212" s="17">
        <v>0.7</v>
      </c>
      <c r="M212" s="17">
        <v>0</v>
      </c>
      <c r="N212" s="17">
        <v>0.9</v>
      </c>
      <c r="O212" s="17">
        <v>0</v>
      </c>
    </row>
    <row r="213" spans="1:228" ht="25.5" x14ac:dyDescent="0.25">
      <c r="A213" s="14"/>
      <c r="B213" s="23">
        <v>5.17</v>
      </c>
      <c r="C213" s="28" t="s">
        <v>127</v>
      </c>
      <c r="D213" s="22" t="s">
        <v>128</v>
      </c>
      <c r="E213" s="15">
        <v>3.2</v>
      </c>
      <c r="F213" s="15">
        <v>0.8</v>
      </c>
      <c r="G213" s="15">
        <v>20.8</v>
      </c>
      <c r="H213" s="16">
        <v>101</v>
      </c>
      <c r="I213" s="16">
        <v>18</v>
      </c>
      <c r="J213" s="16">
        <v>0</v>
      </c>
      <c r="K213" s="16">
        <v>0</v>
      </c>
      <c r="L213" s="17">
        <v>0.98</v>
      </c>
      <c r="M213" s="17">
        <v>9.0000000000000011E-2</v>
      </c>
      <c r="N213" s="17">
        <v>0</v>
      </c>
      <c r="O213" s="17">
        <v>0</v>
      </c>
    </row>
    <row r="214" spans="1:228" ht="15" x14ac:dyDescent="0.25">
      <c r="A214" s="14"/>
      <c r="B214" s="30">
        <f>SUM(B209:B213)</f>
        <v>109.39</v>
      </c>
      <c r="C214" s="42" t="s">
        <v>28</v>
      </c>
      <c r="D214" s="32"/>
      <c r="E214" s="33">
        <f t="shared" si="38"/>
        <v>44.800000000000004</v>
      </c>
      <c r="F214" s="33">
        <f t="shared" si="38"/>
        <v>27.5</v>
      </c>
      <c r="G214" s="33">
        <f t="shared" si="38"/>
        <v>103</v>
      </c>
      <c r="H214" s="34">
        <f t="shared" si="38"/>
        <v>867</v>
      </c>
      <c r="I214" s="34">
        <f t="shared" si="38"/>
        <v>109</v>
      </c>
      <c r="J214" s="34">
        <f t="shared" si="38"/>
        <v>136</v>
      </c>
      <c r="K214" s="34">
        <f t="shared" si="38"/>
        <v>313</v>
      </c>
      <c r="L214" s="35">
        <f t="shared" si="38"/>
        <v>7.9</v>
      </c>
      <c r="M214" s="35">
        <f t="shared" si="38"/>
        <v>1.07</v>
      </c>
      <c r="N214" s="35">
        <f t="shared" si="38"/>
        <v>15.56</v>
      </c>
      <c r="O214" s="35">
        <f t="shared" si="38"/>
        <v>0.26</v>
      </c>
    </row>
    <row r="215" spans="1:228" ht="15" x14ac:dyDescent="0.25">
      <c r="A215" s="14"/>
      <c r="B215" s="23"/>
      <c r="C215" s="21" t="s">
        <v>41</v>
      </c>
      <c r="D215" s="22"/>
      <c r="E215" s="15"/>
      <c r="F215" s="15"/>
      <c r="G215" s="15"/>
      <c r="H215" s="16"/>
      <c r="I215" s="16"/>
      <c r="J215" s="16"/>
      <c r="K215" s="16"/>
      <c r="L215" s="17"/>
      <c r="M215" s="17"/>
      <c r="N215" s="17"/>
      <c r="O215" s="17"/>
    </row>
    <row r="216" spans="1:228" ht="15" x14ac:dyDescent="0.25">
      <c r="A216" s="20" t="s">
        <v>104</v>
      </c>
      <c r="B216" s="23">
        <v>34.74</v>
      </c>
      <c r="C216" s="40" t="s">
        <v>105</v>
      </c>
      <c r="D216" s="25" t="s">
        <v>34</v>
      </c>
      <c r="E216" s="26">
        <v>13.5</v>
      </c>
      <c r="F216" s="26">
        <v>10.4</v>
      </c>
      <c r="G216" s="26">
        <v>31.5</v>
      </c>
      <c r="H216" s="27">
        <v>274</v>
      </c>
      <c r="I216" s="27">
        <v>170</v>
      </c>
      <c r="J216" s="27">
        <v>40</v>
      </c>
      <c r="K216" s="27">
        <v>182</v>
      </c>
      <c r="L216" s="23">
        <v>1</v>
      </c>
      <c r="M216" s="23">
        <v>0.09</v>
      </c>
      <c r="N216" s="23">
        <v>2.4</v>
      </c>
      <c r="O216" s="23">
        <v>0.03</v>
      </c>
    </row>
    <row r="217" spans="1:228" ht="15" x14ac:dyDescent="0.25">
      <c r="A217" s="14" t="s">
        <v>81</v>
      </c>
      <c r="B217" s="23">
        <v>8.61</v>
      </c>
      <c r="C217" s="44" t="s">
        <v>82</v>
      </c>
      <c r="D217" s="43">
        <v>200</v>
      </c>
      <c r="E217" s="26">
        <v>0</v>
      </c>
      <c r="F217" s="26">
        <v>0</v>
      </c>
      <c r="G217" s="26">
        <v>28</v>
      </c>
      <c r="H217" s="27">
        <v>112</v>
      </c>
      <c r="I217" s="27">
        <v>3</v>
      </c>
      <c r="J217" s="27">
        <v>0</v>
      </c>
      <c r="K217" s="27">
        <v>6</v>
      </c>
      <c r="L217" s="23">
        <v>0.03</v>
      </c>
      <c r="M217" s="23">
        <v>0</v>
      </c>
      <c r="N217" s="23">
        <v>7.6</v>
      </c>
      <c r="O217" s="23">
        <v>0</v>
      </c>
    </row>
    <row r="218" spans="1:228" ht="15" x14ac:dyDescent="0.25">
      <c r="A218" s="14"/>
      <c r="B218" s="52">
        <f>SUM(B216:B217)</f>
        <v>43.35</v>
      </c>
      <c r="C218" s="42" t="s">
        <v>28</v>
      </c>
      <c r="D218" s="32"/>
      <c r="E218" s="33">
        <f t="shared" ref="E218:O218" si="39">SUM(E216:E217)</f>
        <v>13.5</v>
      </c>
      <c r="F218" s="33">
        <f t="shared" si="39"/>
        <v>10.4</v>
      </c>
      <c r="G218" s="33">
        <f t="shared" si="39"/>
        <v>59.5</v>
      </c>
      <c r="H218" s="34">
        <f t="shared" si="39"/>
        <v>386</v>
      </c>
      <c r="I218" s="34">
        <f t="shared" si="39"/>
        <v>173</v>
      </c>
      <c r="J218" s="34">
        <f t="shared" si="39"/>
        <v>40</v>
      </c>
      <c r="K218" s="34">
        <f t="shared" si="39"/>
        <v>188</v>
      </c>
      <c r="L218" s="35">
        <f t="shared" si="39"/>
        <v>1.03</v>
      </c>
      <c r="M218" s="35">
        <f t="shared" si="39"/>
        <v>0.09</v>
      </c>
      <c r="N218" s="35">
        <f t="shared" si="39"/>
        <v>10</v>
      </c>
      <c r="O218" s="35">
        <f t="shared" si="39"/>
        <v>0.03</v>
      </c>
      <c r="HS218" s="29"/>
      <c r="HT218" s="29"/>
    </row>
    <row r="219" spans="1:228" ht="15" x14ac:dyDescent="0.25">
      <c r="A219" s="14"/>
      <c r="B219" s="17"/>
      <c r="C219" s="50" t="s">
        <v>45</v>
      </c>
      <c r="D219" s="46"/>
      <c r="E219" s="46">
        <f t="shared" ref="E219:O219" si="40">E207+E214+E218</f>
        <v>72.300000000000011</v>
      </c>
      <c r="F219" s="46">
        <f t="shared" si="40"/>
        <v>50.739999999999995</v>
      </c>
      <c r="G219" s="46">
        <f t="shared" si="40"/>
        <v>233.3</v>
      </c>
      <c r="H219" s="47">
        <f t="shared" si="40"/>
        <v>1706</v>
      </c>
      <c r="I219" s="47">
        <f t="shared" si="40"/>
        <v>325</v>
      </c>
      <c r="J219" s="47">
        <f t="shared" si="40"/>
        <v>238</v>
      </c>
      <c r="K219" s="47">
        <f t="shared" si="40"/>
        <v>711</v>
      </c>
      <c r="L219" s="48">
        <f t="shared" si="40"/>
        <v>14.37</v>
      </c>
      <c r="M219" s="48">
        <f t="shared" si="40"/>
        <v>1.2700000000000002</v>
      </c>
      <c r="N219" s="48">
        <f t="shared" si="40"/>
        <v>67.16</v>
      </c>
      <c r="O219" s="48">
        <f t="shared" si="40"/>
        <v>0.29000000000000004</v>
      </c>
    </row>
    <row r="220" spans="1:228" ht="15" x14ac:dyDescent="0.25">
      <c r="A220" s="14"/>
      <c r="B220" s="23"/>
      <c r="C220" s="19" t="s">
        <v>106</v>
      </c>
      <c r="D220" s="47"/>
      <c r="E220" s="46"/>
      <c r="F220" s="46"/>
      <c r="G220" s="46"/>
      <c r="H220" s="47"/>
      <c r="I220" s="47"/>
      <c r="J220" s="47"/>
      <c r="K220" s="47"/>
      <c r="L220" s="48"/>
      <c r="M220" s="48"/>
      <c r="N220" s="48"/>
      <c r="O220" s="48"/>
    </row>
    <row r="221" spans="1:228" ht="15" x14ac:dyDescent="0.25">
      <c r="A221" s="14"/>
      <c r="B221" s="23"/>
      <c r="C221" s="21" t="s">
        <v>47</v>
      </c>
      <c r="D221" s="47"/>
      <c r="E221" s="46"/>
      <c r="F221" s="46"/>
      <c r="G221" s="46"/>
      <c r="H221" s="47"/>
      <c r="I221" s="47"/>
      <c r="J221" s="47"/>
      <c r="K221" s="47"/>
      <c r="L221" s="48"/>
      <c r="M221" s="48"/>
      <c r="N221" s="48"/>
      <c r="O221" s="48"/>
    </row>
    <row r="222" spans="1:228" ht="15" x14ac:dyDescent="0.25">
      <c r="A222" s="20">
        <v>271</v>
      </c>
      <c r="B222" s="23">
        <v>50.82</v>
      </c>
      <c r="C222" s="40" t="s">
        <v>155</v>
      </c>
      <c r="D222" s="25" t="s">
        <v>34</v>
      </c>
      <c r="E222" s="26">
        <v>13.8</v>
      </c>
      <c r="F222" s="26">
        <v>11.3</v>
      </c>
      <c r="G222" s="26">
        <v>10.1</v>
      </c>
      <c r="H222" s="27">
        <v>198</v>
      </c>
      <c r="I222" s="27">
        <v>10</v>
      </c>
      <c r="J222" s="27">
        <v>10</v>
      </c>
      <c r="K222" s="27">
        <v>53</v>
      </c>
      <c r="L222" s="23">
        <v>1</v>
      </c>
      <c r="M222" s="23">
        <v>0.30000000000000004</v>
      </c>
      <c r="N222" s="23">
        <v>0</v>
      </c>
      <c r="O222" s="23">
        <v>0</v>
      </c>
    </row>
    <row r="223" spans="1:228" ht="15" x14ac:dyDescent="0.25">
      <c r="A223" s="20" t="s">
        <v>156</v>
      </c>
      <c r="B223" s="23">
        <v>26.9</v>
      </c>
      <c r="C223" s="40" t="s">
        <v>157</v>
      </c>
      <c r="D223" s="25" t="s">
        <v>36</v>
      </c>
      <c r="E223" s="15">
        <v>3.9</v>
      </c>
      <c r="F223" s="15">
        <v>10.199999999999999</v>
      </c>
      <c r="G223" s="15">
        <v>17.100000000000001</v>
      </c>
      <c r="H223" s="16">
        <v>175</v>
      </c>
      <c r="I223" s="16">
        <v>29.8</v>
      </c>
      <c r="J223" s="16">
        <v>29.3</v>
      </c>
      <c r="K223" s="16">
        <v>85</v>
      </c>
      <c r="L223" s="17">
        <v>1.4</v>
      </c>
      <c r="M223" s="17">
        <v>0.09</v>
      </c>
      <c r="N223" s="17">
        <v>16.5</v>
      </c>
      <c r="O223" s="17">
        <v>0.04</v>
      </c>
    </row>
    <row r="224" spans="1:228" ht="15" x14ac:dyDescent="0.25">
      <c r="A224" s="14" t="s">
        <v>158</v>
      </c>
      <c r="B224" s="17">
        <v>9.99</v>
      </c>
      <c r="C224" s="40" t="s">
        <v>159</v>
      </c>
      <c r="D224" s="22" t="s">
        <v>38</v>
      </c>
      <c r="E224" s="15">
        <v>0</v>
      </c>
      <c r="F224" s="15">
        <v>0</v>
      </c>
      <c r="G224" s="15">
        <v>0.5</v>
      </c>
      <c r="H224" s="16">
        <v>3</v>
      </c>
      <c r="I224" s="16">
        <v>5</v>
      </c>
      <c r="J224" s="16">
        <v>3</v>
      </c>
      <c r="K224" s="16">
        <v>8</v>
      </c>
      <c r="L224" s="17">
        <v>0.1</v>
      </c>
      <c r="M224" s="17">
        <v>0</v>
      </c>
      <c r="N224" s="17">
        <v>2</v>
      </c>
      <c r="O224" s="17">
        <v>0</v>
      </c>
    </row>
    <row r="225" spans="1:15" ht="15" x14ac:dyDescent="0.25">
      <c r="A225" s="14"/>
      <c r="B225" s="23">
        <v>3.17</v>
      </c>
      <c r="C225" s="28" t="s">
        <v>125</v>
      </c>
      <c r="D225" s="22" t="s">
        <v>143</v>
      </c>
      <c r="E225" s="15">
        <v>1.4</v>
      </c>
      <c r="F225" s="15">
        <v>0.5</v>
      </c>
      <c r="G225" s="15">
        <v>10</v>
      </c>
      <c r="H225" s="16">
        <v>48</v>
      </c>
      <c r="I225" s="16">
        <v>0</v>
      </c>
      <c r="J225" s="16">
        <v>0</v>
      </c>
      <c r="K225" s="16">
        <v>0</v>
      </c>
      <c r="L225" s="17">
        <v>0</v>
      </c>
      <c r="M225" s="17">
        <v>0</v>
      </c>
      <c r="N225" s="17">
        <v>0</v>
      </c>
      <c r="O225" s="17">
        <v>0</v>
      </c>
    </row>
    <row r="226" spans="1:15" ht="15" x14ac:dyDescent="0.25">
      <c r="A226" s="14"/>
      <c r="B226" s="52">
        <f>SUM(B222:B225)</f>
        <v>90.88</v>
      </c>
      <c r="C226" s="42" t="s">
        <v>28</v>
      </c>
      <c r="D226" s="54"/>
      <c r="E226" s="33">
        <f t="shared" ref="E226:O226" si="41">SUM(E222:E225)</f>
        <v>19.099999999999998</v>
      </c>
      <c r="F226" s="33">
        <f t="shared" si="41"/>
        <v>22</v>
      </c>
      <c r="G226" s="33">
        <f t="shared" si="41"/>
        <v>37.700000000000003</v>
      </c>
      <c r="H226" s="34">
        <f t="shared" si="41"/>
        <v>424</v>
      </c>
      <c r="I226" s="34">
        <f t="shared" si="41"/>
        <v>44.8</v>
      </c>
      <c r="J226" s="34">
        <f t="shared" si="41"/>
        <v>42.3</v>
      </c>
      <c r="K226" s="34">
        <f t="shared" si="41"/>
        <v>146</v>
      </c>
      <c r="L226" s="35">
        <f t="shared" si="41"/>
        <v>2.5</v>
      </c>
      <c r="M226" s="35">
        <f t="shared" si="41"/>
        <v>0.39</v>
      </c>
      <c r="N226" s="35">
        <f t="shared" si="41"/>
        <v>18.5</v>
      </c>
      <c r="O226" s="35">
        <f t="shared" si="41"/>
        <v>0.04</v>
      </c>
    </row>
    <row r="227" spans="1:15" ht="15" x14ac:dyDescent="0.25">
      <c r="A227" s="14"/>
      <c r="B227" s="23"/>
      <c r="C227" s="21" t="s">
        <v>110</v>
      </c>
      <c r="D227" s="47"/>
      <c r="E227" s="46"/>
      <c r="F227" s="46"/>
      <c r="G227" s="46"/>
      <c r="H227" s="47"/>
      <c r="I227" s="47"/>
      <c r="J227" s="47"/>
      <c r="K227" s="47"/>
      <c r="L227" s="48"/>
      <c r="M227" s="48"/>
      <c r="N227" s="48"/>
      <c r="O227" s="48"/>
    </row>
    <row r="228" spans="1:15" ht="15" x14ac:dyDescent="0.25">
      <c r="A228" s="14">
        <v>88</v>
      </c>
      <c r="B228" s="17">
        <v>25.95</v>
      </c>
      <c r="C228" s="28" t="s">
        <v>160</v>
      </c>
      <c r="D228" s="22" t="s">
        <v>56</v>
      </c>
      <c r="E228" s="15">
        <v>4</v>
      </c>
      <c r="F228" s="15">
        <v>3.9</v>
      </c>
      <c r="G228" s="15">
        <v>6.9</v>
      </c>
      <c r="H228" s="16">
        <v>78</v>
      </c>
      <c r="I228" s="16">
        <v>28</v>
      </c>
      <c r="J228" s="16">
        <v>14</v>
      </c>
      <c r="K228" s="16">
        <v>66</v>
      </c>
      <c r="L228" s="17">
        <v>0.9</v>
      </c>
      <c r="M228" s="17">
        <v>0.1</v>
      </c>
      <c r="N228" s="17">
        <v>17.399999999999999</v>
      </c>
      <c r="O228" s="17">
        <v>0</v>
      </c>
    </row>
    <row r="229" spans="1:15" ht="15" x14ac:dyDescent="0.25">
      <c r="A229" s="20">
        <v>278</v>
      </c>
      <c r="B229" s="23">
        <v>55.87</v>
      </c>
      <c r="C229" s="38" t="s">
        <v>161</v>
      </c>
      <c r="D229" s="25" t="s">
        <v>50</v>
      </c>
      <c r="E229" s="26">
        <v>13.8</v>
      </c>
      <c r="F229" s="26">
        <v>16.600000000000001</v>
      </c>
      <c r="G229" s="26">
        <v>15</v>
      </c>
      <c r="H229" s="27">
        <v>264</v>
      </c>
      <c r="I229" s="27">
        <v>31</v>
      </c>
      <c r="J229" s="27">
        <v>13</v>
      </c>
      <c r="K229" s="27">
        <v>72</v>
      </c>
      <c r="L229" s="23">
        <v>0.1</v>
      </c>
      <c r="M229" s="23">
        <v>0.2</v>
      </c>
      <c r="N229" s="23">
        <v>0.3</v>
      </c>
      <c r="O229" s="23">
        <v>0</v>
      </c>
    </row>
    <row r="230" spans="1:15" ht="15" x14ac:dyDescent="0.25">
      <c r="A230" s="20">
        <v>304</v>
      </c>
      <c r="B230" s="23">
        <v>20.84</v>
      </c>
      <c r="C230" s="40" t="s">
        <v>51</v>
      </c>
      <c r="D230" s="25" t="s">
        <v>36</v>
      </c>
      <c r="E230" s="26">
        <v>4.4000000000000004</v>
      </c>
      <c r="F230" s="26">
        <v>7.5</v>
      </c>
      <c r="G230" s="26">
        <v>33.700000000000003</v>
      </c>
      <c r="H230" s="27">
        <v>220</v>
      </c>
      <c r="I230" s="27">
        <v>2</v>
      </c>
      <c r="J230" s="27">
        <v>23</v>
      </c>
      <c r="K230" s="27">
        <v>73</v>
      </c>
      <c r="L230" s="23">
        <v>0.62</v>
      </c>
      <c r="M230" s="23">
        <v>0.03</v>
      </c>
      <c r="N230" s="23">
        <v>0</v>
      </c>
      <c r="O230" s="23">
        <v>0.04</v>
      </c>
    </row>
    <row r="231" spans="1:15" ht="15" x14ac:dyDescent="0.25">
      <c r="A231" s="20">
        <v>376</v>
      </c>
      <c r="B231" s="23">
        <v>1.69</v>
      </c>
      <c r="C231" s="44" t="s">
        <v>52</v>
      </c>
      <c r="D231" s="25" t="s">
        <v>38</v>
      </c>
      <c r="E231" s="26">
        <v>0.2</v>
      </c>
      <c r="F231" s="26">
        <v>0.1</v>
      </c>
      <c r="G231" s="26">
        <v>10.1</v>
      </c>
      <c r="H231" s="27">
        <v>41</v>
      </c>
      <c r="I231" s="27">
        <v>5</v>
      </c>
      <c r="J231" s="27">
        <v>4</v>
      </c>
      <c r="K231" s="27">
        <v>8</v>
      </c>
      <c r="L231" s="23">
        <v>0.85</v>
      </c>
      <c r="M231" s="23">
        <v>0</v>
      </c>
      <c r="N231" s="23">
        <v>0.1</v>
      </c>
      <c r="O231" s="23">
        <v>0</v>
      </c>
    </row>
    <row r="232" spans="1:15" ht="25.5" x14ac:dyDescent="0.25">
      <c r="A232" s="14"/>
      <c r="B232" s="23">
        <v>5.17</v>
      </c>
      <c r="C232" s="28" t="s">
        <v>127</v>
      </c>
      <c r="D232" s="22" t="s">
        <v>128</v>
      </c>
      <c r="E232" s="15">
        <v>3.2</v>
      </c>
      <c r="F232" s="15">
        <v>0.8</v>
      </c>
      <c r="G232" s="15">
        <v>20.8</v>
      </c>
      <c r="H232" s="16">
        <v>101</v>
      </c>
      <c r="I232" s="16">
        <v>18</v>
      </c>
      <c r="J232" s="16">
        <v>0</v>
      </c>
      <c r="K232" s="16">
        <v>0</v>
      </c>
      <c r="L232" s="17">
        <v>0.98</v>
      </c>
      <c r="M232" s="17">
        <v>9.0000000000000011E-2</v>
      </c>
      <c r="N232" s="17">
        <v>0</v>
      </c>
      <c r="O232" s="17">
        <v>0</v>
      </c>
    </row>
    <row r="233" spans="1:15" ht="15" x14ac:dyDescent="0.25">
      <c r="A233" s="14"/>
      <c r="B233" s="30">
        <f>SUM(B228:B232)</f>
        <v>109.52</v>
      </c>
      <c r="C233" s="42" t="s">
        <v>28</v>
      </c>
      <c r="D233" s="54"/>
      <c r="E233" s="33">
        <f t="shared" ref="E233:O233" si="42">SUM(E228:E232)</f>
        <v>25.6</v>
      </c>
      <c r="F233" s="33">
        <f t="shared" si="42"/>
        <v>28.900000000000002</v>
      </c>
      <c r="G233" s="33">
        <f t="shared" si="42"/>
        <v>86.5</v>
      </c>
      <c r="H233" s="34">
        <f t="shared" si="42"/>
        <v>704</v>
      </c>
      <c r="I233" s="34">
        <f t="shared" si="42"/>
        <v>84</v>
      </c>
      <c r="J233" s="34">
        <f t="shared" si="42"/>
        <v>54</v>
      </c>
      <c r="K233" s="34">
        <f t="shared" si="42"/>
        <v>219</v>
      </c>
      <c r="L233" s="35">
        <f t="shared" si="42"/>
        <v>3.45</v>
      </c>
      <c r="M233" s="35">
        <f t="shared" si="42"/>
        <v>0.4200000000000001</v>
      </c>
      <c r="N233" s="35">
        <f t="shared" si="42"/>
        <v>17.8</v>
      </c>
      <c r="O233" s="35">
        <f t="shared" si="42"/>
        <v>0.04</v>
      </c>
    </row>
    <row r="234" spans="1:15" ht="15" x14ac:dyDescent="0.25">
      <c r="A234" s="14"/>
      <c r="B234" s="23"/>
      <c r="C234" s="21" t="s">
        <v>41</v>
      </c>
      <c r="D234" s="47"/>
      <c r="E234" s="46"/>
      <c r="F234" s="46"/>
      <c r="G234" s="46"/>
      <c r="H234" s="47"/>
      <c r="I234" s="47"/>
      <c r="J234" s="47"/>
      <c r="K234" s="47"/>
      <c r="L234" s="48"/>
      <c r="M234" s="48"/>
      <c r="N234" s="48"/>
      <c r="O234" s="48"/>
    </row>
    <row r="235" spans="1:15" ht="15" x14ac:dyDescent="0.25">
      <c r="A235" s="14"/>
      <c r="B235" s="23" t="e">
        <f>#REF!*1.5</f>
        <v>#REF!</v>
      </c>
      <c r="C235" s="40" t="s">
        <v>63</v>
      </c>
      <c r="D235" s="43">
        <v>200</v>
      </c>
      <c r="E235" s="26">
        <v>2</v>
      </c>
      <c r="F235" s="26">
        <v>1</v>
      </c>
      <c r="G235" s="26">
        <v>22</v>
      </c>
      <c r="H235" s="27">
        <v>100</v>
      </c>
      <c r="I235" s="27">
        <v>0</v>
      </c>
      <c r="J235" s="27">
        <v>0</v>
      </c>
      <c r="K235" s="27">
        <v>0</v>
      </c>
      <c r="L235" s="23">
        <v>0</v>
      </c>
      <c r="M235" s="23">
        <v>0</v>
      </c>
      <c r="N235" s="23">
        <v>0</v>
      </c>
      <c r="O235" s="23">
        <v>0</v>
      </c>
    </row>
    <row r="236" spans="1:15" ht="15" x14ac:dyDescent="0.25">
      <c r="A236" s="14" t="s">
        <v>132</v>
      </c>
      <c r="B236" s="23">
        <v>11.8</v>
      </c>
      <c r="C236" s="40" t="s">
        <v>133</v>
      </c>
      <c r="D236" s="43">
        <v>65</v>
      </c>
      <c r="E236" s="26">
        <v>4.9000000000000004</v>
      </c>
      <c r="F236" s="26">
        <v>5.0999999999999996</v>
      </c>
      <c r="G236" s="26">
        <v>29.6</v>
      </c>
      <c r="H236" s="27">
        <v>184</v>
      </c>
      <c r="I236" s="27">
        <v>22</v>
      </c>
      <c r="J236" s="27">
        <v>8</v>
      </c>
      <c r="K236" s="27">
        <v>47</v>
      </c>
      <c r="L236" s="23">
        <v>0.5</v>
      </c>
      <c r="M236" s="23">
        <v>0.1</v>
      </c>
      <c r="N236" s="23">
        <v>0.2</v>
      </c>
      <c r="O236" s="23">
        <v>0</v>
      </c>
    </row>
    <row r="237" spans="1:15" ht="15" x14ac:dyDescent="0.25">
      <c r="A237" s="14"/>
      <c r="B237" s="30" t="e">
        <f>SUM(B235:B236)</f>
        <v>#REF!</v>
      </c>
      <c r="C237" s="42" t="s">
        <v>28</v>
      </c>
      <c r="D237" s="55"/>
      <c r="E237" s="53">
        <f t="shared" ref="E237:O237" si="43">SUM(E235:E236)</f>
        <v>6.9</v>
      </c>
      <c r="F237" s="53">
        <f t="shared" si="43"/>
        <v>6.1</v>
      </c>
      <c r="G237" s="53">
        <f t="shared" si="43"/>
        <v>51.6</v>
      </c>
      <c r="H237" s="43">
        <f t="shared" si="43"/>
        <v>284</v>
      </c>
      <c r="I237" s="43">
        <f t="shared" si="43"/>
        <v>22</v>
      </c>
      <c r="J237" s="43">
        <f t="shared" si="43"/>
        <v>8</v>
      </c>
      <c r="K237" s="43">
        <f t="shared" si="43"/>
        <v>47</v>
      </c>
      <c r="L237" s="30">
        <f t="shared" si="43"/>
        <v>0.5</v>
      </c>
      <c r="M237" s="30">
        <f t="shared" si="43"/>
        <v>0.1</v>
      </c>
      <c r="N237" s="30">
        <f t="shared" si="43"/>
        <v>0.2</v>
      </c>
      <c r="O237" s="30">
        <f t="shared" si="43"/>
        <v>0</v>
      </c>
    </row>
    <row r="238" spans="1:15" ht="15" x14ac:dyDescent="0.25">
      <c r="A238" s="14"/>
      <c r="B238" s="23"/>
      <c r="C238" s="50" t="s">
        <v>45</v>
      </c>
      <c r="D238" s="46"/>
      <c r="E238" s="46">
        <f t="shared" ref="E238:O238" si="44">E226+E233+E237</f>
        <v>51.6</v>
      </c>
      <c r="F238" s="46">
        <f t="shared" si="44"/>
        <v>57.000000000000007</v>
      </c>
      <c r="G238" s="46">
        <f t="shared" si="44"/>
        <v>175.8</v>
      </c>
      <c r="H238" s="47">
        <f t="shared" si="44"/>
        <v>1412</v>
      </c>
      <c r="I238" s="47">
        <f t="shared" si="44"/>
        <v>150.80000000000001</v>
      </c>
      <c r="J238" s="47">
        <f t="shared" si="44"/>
        <v>104.3</v>
      </c>
      <c r="K238" s="47">
        <f t="shared" si="44"/>
        <v>412</v>
      </c>
      <c r="L238" s="48">
        <f t="shared" si="44"/>
        <v>6.45</v>
      </c>
      <c r="M238" s="48">
        <f t="shared" si="44"/>
        <v>0.91</v>
      </c>
      <c r="N238" s="48">
        <f t="shared" si="44"/>
        <v>36.5</v>
      </c>
      <c r="O238" s="48">
        <f t="shared" si="44"/>
        <v>0.08</v>
      </c>
    </row>
    <row r="239" spans="1:15" ht="15" x14ac:dyDescent="0.25">
      <c r="A239" s="14"/>
      <c r="B239" s="17"/>
      <c r="C239" s="18" t="s">
        <v>162</v>
      </c>
      <c r="D239" s="67"/>
      <c r="E239" s="67">
        <f t="shared" ref="E239:O239" si="45">E21+E41+E60+E79+E100+E122+E143+E162+E181+E199+E219+E238</f>
        <v>759.36</v>
      </c>
      <c r="F239" s="67">
        <f t="shared" si="45"/>
        <v>654.13000000000011</v>
      </c>
      <c r="G239" s="67">
        <f t="shared" si="45"/>
        <v>2548.1900000000005</v>
      </c>
      <c r="H239" s="68">
        <f t="shared" si="45"/>
        <v>19323</v>
      </c>
      <c r="I239" s="68">
        <f t="shared" si="45"/>
        <v>4883.8</v>
      </c>
      <c r="J239" s="68">
        <f t="shared" si="45"/>
        <v>2303.6000000000004</v>
      </c>
      <c r="K239" s="68">
        <f t="shared" si="45"/>
        <v>7867</v>
      </c>
      <c r="L239" s="69">
        <f t="shared" si="45"/>
        <v>136.68</v>
      </c>
      <c r="M239" s="69">
        <f t="shared" si="45"/>
        <v>11.558</v>
      </c>
      <c r="N239" s="69">
        <f t="shared" si="45"/>
        <v>411.94999999999993</v>
      </c>
      <c r="O239" s="69">
        <f t="shared" si="45"/>
        <v>2.0649999999999999</v>
      </c>
    </row>
    <row r="240" spans="1:15" ht="15" x14ac:dyDescent="0.25">
      <c r="A240" s="18"/>
      <c r="B240" s="70"/>
      <c r="C240" s="71" t="s">
        <v>163</v>
      </c>
      <c r="D240" s="72"/>
      <c r="E240" s="72">
        <f t="shared" ref="E240:O240" si="46">E239/12</f>
        <v>63.28</v>
      </c>
      <c r="F240" s="72">
        <f t="shared" si="46"/>
        <v>54.510833333333345</v>
      </c>
      <c r="G240" s="72">
        <f t="shared" si="46"/>
        <v>212.34916666666672</v>
      </c>
      <c r="H240" s="73">
        <f t="shared" si="46"/>
        <v>1610.25</v>
      </c>
      <c r="I240" s="73">
        <f t="shared" si="46"/>
        <v>406.98333333333335</v>
      </c>
      <c r="J240" s="73">
        <f t="shared" si="46"/>
        <v>191.9666666666667</v>
      </c>
      <c r="K240" s="73">
        <f t="shared" si="46"/>
        <v>655.58333333333337</v>
      </c>
      <c r="L240" s="74">
        <f t="shared" si="46"/>
        <v>11.39</v>
      </c>
      <c r="M240" s="74">
        <f t="shared" si="46"/>
        <v>0.96316666666666662</v>
      </c>
      <c r="N240" s="74">
        <f t="shared" si="46"/>
        <v>34.329166666666659</v>
      </c>
      <c r="O240" s="74">
        <f t="shared" si="46"/>
        <v>0.17208333333333334</v>
      </c>
    </row>
    <row r="241" spans="1:15" ht="15" x14ac:dyDescent="0.25">
      <c r="A241" s="80" t="s">
        <v>164</v>
      </c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</row>
  </sheetData>
  <autoFilter ref="C1:C241" xr:uid="{00000000-0009-0000-0000-000000000000}"/>
  <mergeCells count="8">
    <mergeCell ref="I1:L1"/>
    <mergeCell ref="M1:O1"/>
    <mergeCell ref="A241:O241"/>
    <mergeCell ref="A1:A2"/>
    <mergeCell ref="C1:C2"/>
    <mergeCell ref="D1:D2"/>
    <mergeCell ref="E1:G1"/>
    <mergeCell ref="H1:H2"/>
  </mergeCells>
  <pageMargins left="0.17" right="0.17" top="0.28000000000000003" bottom="0.25" header="0.26" footer="0.3"/>
  <pageSetup paperSize="9" scale="90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User</cp:lastModifiedBy>
  <cp:revision>358</cp:revision>
  <dcterms:created xsi:type="dcterms:W3CDTF">2006-09-15T21:00:00Z</dcterms:created>
  <dcterms:modified xsi:type="dcterms:W3CDTF">2024-10-03T08:50:30Z</dcterms:modified>
  <cp:version>983040</cp:version>
</cp:coreProperties>
</file>